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_xmlsignatures/sig3.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8640" tabRatio="914" activeTab="4"/>
  </bookViews>
  <sheets>
    <sheet name="06" sheetId="14" r:id="rId1"/>
    <sheet name="07" sheetId="16" r:id="rId2"/>
    <sheet name="08" sheetId="19" r:id="rId3"/>
    <sheet name="09" sheetId="20" r:id="rId4"/>
    <sheet name="10" sheetId="21" r:id="rId5"/>
    <sheet name="ANEXO B" sheetId="2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3" i="21" l="1"/>
  <c r="C133" i="21"/>
  <c r="D125" i="21" l="1"/>
  <c r="C125" i="21"/>
  <c r="D120" i="21"/>
  <c r="C120" i="21"/>
  <c r="D114" i="21"/>
  <c r="C114" i="21"/>
  <c r="E84" i="21"/>
  <c r="D84" i="21"/>
  <c r="C31" i="20"/>
  <c r="C29" i="20"/>
  <c r="C24" i="20"/>
  <c r="C12" i="19"/>
  <c r="C19" i="16"/>
  <c r="D20" i="14"/>
  <c r="D19" i="14"/>
  <c r="C19" i="14"/>
  <c r="C13" i="14"/>
  <c r="C20" i="14" s="1"/>
  <c r="E83" i="21" l="1"/>
  <c r="D103" i="21" s="1"/>
  <c r="D113" i="21" s="1"/>
  <c r="D119" i="21" s="1"/>
  <c r="D124" i="21" s="1"/>
  <c r="D130" i="21" s="1"/>
  <c r="D135" i="21" s="1"/>
  <c r="D83" i="21"/>
  <c r="C103" i="21" s="1"/>
  <c r="C113" i="21" s="1"/>
  <c r="C119" i="21" s="1"/>
  <c r="C124" i="21" s="1"/>
  <c r="C130" i="21" s="1"/>
  <c r="C135" i="21" s="1"/>
  <c r="C126" i="21" l="1"/>
  <c r="D126" i="21"/>
  <c r="D137" i="21"/>
  <c r="C137" i="21"/>
  <c r="D121" i="21"/>
  <c r="D115" i="21"/>
  <c r="C106" i="21" l="1"/>
  <c r="D106" i="21"/>
  <c r="D13" i="14" s="1"/>
  <c r="E86" i="21"/>
  <c r="E8" i="19"/>
  <c r="D19" i="16"/>
  <c r="D12" i="16"/>
  <c r="C13" i="19" l="1"/>
  <c r="D20" i="16"/>
  <c r="C115" i="21" l="1"/>
  <c r="C12" i="16"/>
  <c r="C20" i="16" s="1"/>
  <c r="C121" i="21"/>
  <c r="D86" i="21"/>
  <c r="D13" i="19" l="1"/>
  <c r="E14" i="19" s="1"/>
</calcChain>
</file>

<file path=xl/sharedStrings.xml><?xml version="1.0" encoding="utf-8"?>
<sst xmlns="http://schemas.openxmlformats.org/spreadsheetml/2006/main" count="4861" uniqueCount="223">
  <si>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</si>
  <si>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</si>
  <si>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</si>
  <si>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</si>
  <si>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</si>
  <si>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</si>
  <si>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</si>
  <si>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</si>
  <si>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</si>
  <si>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</si>
  <si>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</si>
  <si>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</si>
  <si>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</si>
  <si>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</si>
  <si>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</si>
  <si>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</si>
  <si>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</si>
  <si>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</si>
  <si>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</si>
  <si>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</si>
  <si>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</si>
  <si>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</si>
  <si>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</si>
  <si>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</si>
  <si>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</si>
  <si>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</si>
  <si>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</si>
  <si>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</si>
  <si>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</si>
  <si>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</si>
  <si>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</si>
  <si>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</si>
  <si>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</si>
  <si>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</si>
  <si>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</si>
  <si>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</si>
  <si>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</si>
  <si>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</si>
  <si>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</si>
  <si>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</si>
  <si>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</si>
  <si>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</si>
  <si>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</si>
  <si>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Ventas de Intrumentos</t>
  </si>
  <si>
    <t>Tipo de cambio comprador</t>
  </si>
  <si>
    <t xml:space="preserve">Tipo de cambio vendedor       </t>
  </si>
  <si>
    <t>Otros</t>
  </si>
  <si>
    <t>MES</t>
  </si>
  <si>
    <t>TOTAL</t>
  </si>
  <si>
    <t>VALOR CUOTA</t>
  </si>
  <si>
    <t>PATRIMONIO NETO DEL FONDO</t>
  </si>
  <si>
    <t>N° DE PARTICIPES</t>
  </si>
  <si>
    <t>1er. TRIMESTRE</t>
  </si>
  <si>
    <t>Enero</t>
  </si>
  <si>
    <t>Febrero</t>
  </si>
  <si>
    <t>Marzo</t>
  </si>
  <si>
    <t>CUENTAS</t>
  </si>
  <si>
    <t>% De las Inversiones con Relac. al Pat. Neto del Fondo</t>
  </si>
  <si>
    <t>Instrumento</t>
  </si>
  <si>
    <t>Emisor</t>
  </si>
  <si>
    <t>Sector</t>
  </si>
  <si>
    <t>País</t>
  </si>
  <si>
    <t>Fecha
Compra</t>
  </si>
  <si>
    <t>Fecha
 Vto.</t>
  </si>
  <si>
    <t>Moneda</t>
  </si>
  <si>
    <t>Monto</t>
  </si>
  <si>
    <t>Val. Compra</t>
  </si>
  <si>
    <t>Val. Contable</t>
  </si>
  <si>
    <t>Val. Nominal</t>
  </si>
  <si>
    <t>Tasa</t>
  </si>
  <si>
    <t>CDA</t>
  </si>
  <si>
    <t>Financiero</t>
  </si>
  <si>
    <t>Paraguay</t>
  </si>
  <si>
    <t>PYG</t>
  </si>
  <si>
    <t>Hasta 10%</t>
  </si>
  <si>
    <t>-</t>
  </si>
  <si>
    <t>TOTALES: Banco Continental S.A.E.C.A.</t>
  </si>
  <si>
    <t>BONOS</t>
  </si>
  <si>
    <t>Banco Itaú Paraguay S.A.</t>
  </si>
  <si>
    <t>TOTALES: Banco Itaú Paraguay S.A.</t>
  </si>
  <si>
    <t>Banco Regional S.A.E.C.A.</t>
  </si>
  <si>
    <t>TOTALES: Banco Regional S.A.E.C.A.</t>
  </si>
  <si>
    <t>Interfisa Banco S.A.E.C.A.</t>
  </si>
  <si>
    <t>TOTALES: Interfisa Banco S.A.E.C.A.</t>
  </si>
  <si>
    <t>Vision Banco S.A.E.C.A.</t>
  </si>
  <si>
    <t>TOTALES: Vision Banco S.A.E.C.A.</t>
  </si>
  <si>
    <t>TOTAL DISPONIBILIDADES</t>
  </si>
  <si>
    <t xml:space="preserve">-   </t>
  </si>
  <si>
    <t>TOTAL COMISION ACUMULADA</t>
  </si>
  <si>
    <t>(-) TOTAL DEVOLUCION DE COMISION</t>
  </si>
  <si>
    <t>TOTAL GENERAL</t>
  </si>
  <si>
    <t>COMPOSICIÓN DE LAS INVERSIONES DEL FONDO</t>
  </si>
  <si>
    <t>% Precio de Mercado</t>
  </si>
  <si>
    <t>% Segun Reglamento Interno</t>
  </si>
  <si>
    <t>% De las Inversiones por Grupo Económico</t>
  </si>
  <si>
    <t>% De las Inversiones en Relac. al Pat. Neto del Emisor</t>
  </si>
  <si>
    <t>Intereses vencimientos de cupones</t>
  </si>
  <si>
    <t>Intereses Devengados</t>
  </si>
  <si>
    <t>Ganancia ordinaria del período</t>
  </si>
  <si>
    <t>(Aumento) Disminución Deudores por operaciones</t>
  </si>
  <si>
    <t>Banco Itaú</t>
  </si>
  <si>
    <t>Banco Basa S.A</t>
  </si>
  <si>
    <t>TOTALES: Banco Basa S.A</t>
  </si>
  <si>
    <t xml:space="preserve">BONOS </t>
  </si>
  <si>
    <t>2do. TRIMESTRE</t>
  </si>
  <si>
    <t>Abril</t>
  </si>
  <si>
    <t>Mayo</t>
  </si>
  <si>
    <t>Junio</t>
  </si>
  <si>
    <t>TOTAL PASIVO</t>
  </si>
  <si>
    <t>Banco Rio S.A.E.C.A.</t>
  </si>
  <si>
    <t>TOTALES: Banco Rio S.A.E.C.A.</t>
  </si>
  <si>
    <t>Núcleo S.A.</t>
  </si>
  <si>
    <t>TOTALES: Núcleo S.A.</t>
  </si>
  <si>
    <t>Telecel S.A.</t>
  </si>
  <si>
    <t>TOTALES: Telecel S.A.</t>
  </si>
  <si>
    <t>ESTADO DEL ACTIVO NETO</t>
  </si>
  <si>
    <t>ESTADO DE INGRESOS Y EGRESOS</t>
  </si>
  <si>
    <t>ESTADO DE VARIACIÓN DEL ACTIVO NETO</t>
  </si>
  <si>
    <t>ESTADO DE FLUJO DE EFECTIVO</t>
  </si>
  <si>
    <t>En Gs.</t>
  </si>
  <si>
    <t>NOTAS A LOS ESTADOS FINANCIEROS</t>
  </si>
  <si>
    <t>1) Información Básica del Fondo</t>
  </si>
  <si>
    <t>2) Información sobre la Administradora</t>
  </si>
  <si>
    <t xml:space="preserve">    2.1) Información General</t>
  </si>
  <si>
    <t xml:space="preserve">    2.2) Entidad encargada de la Custodia</t>
  </si>
  <si>
    <t>3) Criterios Contables Aplicados</t>
  </si>
  <si>
    <t>Los estados financieros se han preparado de acuerdo con normas contables y criterios de valuación dictados por la Comisión Nacional de Valores y con normas de información financiera vigentes en 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</si>
  <si>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</si>
  <si>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</si>
  <si>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</si>
  <si>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</si>
  <si>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a) Posición en Moneda Extranjera:</t>
  </si>
  <si>
    <t>b) Diferencia de Cambio en Moneda Extranjera:</t>
  </si>
  <si>
    <t>_Gastos Operacionales y comisión de la Sociedad Administradora:</t>
  </si>
  <si>
    <t>_Información Estadística</t>
  </si>
  <si>
    <t>4) Composición de las Cuentas</t>
  </si>
  <si>
    <t>Resultado por Tenencia</t>
  </si>
  <si>
    <t>Ajuste por Redondeo Décimales</t>
  </si>
  <si>
    <t>OTROS INGRESOS</t>
  </si>
  <si>
    <t>OTROS EGRESOS</t>
  </si>
  <si>
    <t>Las 4 Notas que acompañan son parte integrante de estos Estados Financieros</t>
  </si>
  <si>
    <t>FONDO MUTUO CRECIMIENTO RENTA FIJA EN GUARANÍES</t>
  </si>
  <si>
    <t>LA ADMINISTRADORA será responsable de la administración del FONDO MUTUO CRECIMIENTO RENTA FIJA EN GUARANÍES, que en adelante se denominará FONDO CRECIMIENTO, registrado en la Comisión Nacional de Valores de conformidad con la Resolución Nº 17 E/18 de fecha 19 de marzo del 2018, el cual se regirá por el REGLAMENTO INTERNO, aprobado por Resolución 17 E/18 de fecha 19 de marzo del 2018. El objeto del FONDO CRECIMIENTO será invertir en instrumentos de deuda de emisores nacionales. Está dirigido a personas físicas y jurídicas con horizonte de inversión acordes con la política de inversión del fondo, cuyo interés sea invertir indirectamente en instrumentos de deuda. El riesgo del inversionista estará determinado por la naturaleza de los instrumentos en los que se inviertan los activos del FONDO, de acuerdo con lo expuesto en la política de inversiones y diversificación de estas.</t>
  </si>
  <si>
    <t>El informe corresponde al Fondo Mutuo Crecimiento Renta Fija en Guaraníes, por ende las operaciones están realizadas exclusivamente en moneda local.</t>
  </si>
  <si>
    <t>La comisión de administración que se está utilizando es de 2,75% anual IVA incluido. Esta comisión se calcula diariamente de los fondos bajo manejo y se pagan mensualmente a la administradora, generalmente el primer día hábil siguiente al cierre del mes anterior.</t>
  </si>
  <si>
    <t>Banco Basa</t>
  </si>
  <si>
    <t>COMPOSICION DE LAS INVERSIONES DEL FONDO</t>
  </si>
  <si>
    <t>(GUARANIES)</t>
  </si>
  <si>
    <t>% 
Precio 
de 
Mercado</t>
  </si>
  <si>
    <t>% Segun Reglamento
 Interno</t>
  </si>
  <si>
    <t>% De las
Inversiones
por Grupo
Económico</t>
  </si>
  <si>
    <t>% De las
Inversiones 
en Relac. al Pat.
Neto del Emisor</t>
  </si>
  <si>
    <t>Automaq S.A.E.C.A.</t>
  </si>
  <si>
    <t>TOTALES: Automaq S.A.E.C.A.</t>
  </si>
  <si>
    <t>Banco Continental S.A.E.C.A</t>
  </si>
  <si>
    <t>CEFISA (Crisol y Encarnación S.A.)</t>
  </si>
  <si>
    <t>TOTALES: CEFISA (Crisol y Encarnación Financiera S.A.)</t>
  </si>
  <si>
    <t>Electroban S.A.</t>
  </si>
  <si>
    <t>TOTALES: Electroban S.A.</t>
  </si>
  <si>
    <t>Fideicomiso Stilo Hogar 02</t>
  </si>
  <si>
    <t>TOTALES: Fideicomiso Stilo Hogar 02</t>
  </si>
  <si>
    <t xml:space="preserve">Financiera Paraguayo </t>
  </si>
  <si>
    <t>TOTALES: Financiera Paraguayo Japonesa S.A.E.C.A.</t>
  </si>
  <si>
    <t>Finexpar S.A.E.C.A.</t>
  </si>
  <si>
    <t>CUPON</t>
  </si>
  <si>
    <t>TOTALES: Finexpar S.A.E.C.A.</t>
  </si>
  <si>
    <t>Gas Corona S.A.E.C.A.</t>
  </si>
  <si>
    <t>TOTALES: Gas Corona S.A.E.C.A.</t>
  </si>
  <si>
    <t>Izaguirre Barrail Inversora S.A.E.C.A.</t>
  </si>
  <si>
    <t>TOTALES: Izaguirre Barrail Inversora S.A.E.C.A.</t>
  </si>
  <si>
    <t>LCR S.A.E.C.A</t>
  </si>
  <si>
    <t>TOTALES: LCR S.A.E.C.A</t>
  </si>
  <si>
    <t>Rieder &amp; Cia S.A.C.I.</t>
  </si>
  <si>
    <t>TOTALES: Rieder &amp; Cia S.A.C.I.</t>
  </si>
  <si>
    <t>Solar Ahorro y Finanzas S.A.E.C.A.</t>
  </si>
  <si>
    <t>TOTALES: Solar Ahorro y Finanzas S.A.E.C.A.</t>
  </si>
  <si>
    <t>Tape Ruvicha S.A.E.C.A.</t>
  </si>
  <si>
    <t>TOTALES: Tape Ruvicha S.A.E.C.A.</t>
  </si>
  <si>
    <t>Tu Financiera S.A.</t>
  </si>
  <si>
    <t>TOTALES: Tu Financiera S.A.</t>
  </si>
  <si>
    <t>Cargos por Rescate</t>
  </si>
  <si>
    <t>INDICE</t>
  </si>
  <si>
    <t>Correspondiente al 30/06/2020 con cifras comparativas al 30/06/2019</t>
  </si>
  <si>
    <t>Correspondientes al 30/06/2020 con cifras comparativas al 31/12/2019</t>
  </si>
  <si>
    <t>TOTAL 31/12/2019</t>
  </si>
  <si>
    <t xml:space="preserve">El período que cubre los Estados Contables es del 01 de enero al 30 de junio del 2020 de forma comparativa con el mismo periodo del año anterior. </t>
  </si>
  <si>
    <t>AL 30/06/2019</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</si>
  <si>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</si>
  <si>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</si>
  <si>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t>
    </r>
  </si>
  <si>
    <r>
      <t xml:space="preserve">Resultado por tenencia de inversiones </t>
    </r>
    <r>
      <rPr>
        <b/>
        <sz val="11"/>
        <color theme="1"/>
        <rFont val="Museo Sans 100"/>
        <family val="3"/>
      </rPr>
      <t>(Nota 4.4)</t>
    </r>
  </si>
  <si>
    <r>
      <t xml:space="preserve">Disponibilidades </t>
    </r>
    <r>
      <rPr>
        <b/>
        <sz val="11"/>
        <color rgb="FF000000"/>
        <rFont val="Museo Sans 100"/>
        <family val="3"/>
      </rPr>
      <t>(Nota 4.1)</t>
    </r>
  </si>
  <si>
    <r>
      <t xml:space="preserve">Comisiones a pagar a la administradora </t>
    </r>
    <r>
      <rPr>
        <b/>
        <sz val="11"/>
        <color rgb="FF000000"/>
        <rFont val="Museo Sans 100"/>
        <family val="3"/>
      </rPr>
      <t>(Nota 4.3)</t>
    </r>
  </si>
  <si>
    <r>
      <t xml:space="preserve">El Fondo Mutuo solo opera en moneda local, por eso no cuenta con reporte sobre </t>
    </r>
    <r>
      <rPr>
        <i/>
        <u/>
        <sz val="11"/>
        <color theme="1"/>
        <rFont val="Museo Sans 100"/>
        <family val="3"/>
      </rPr>
      <t>Posición en Moneda Extranjera.</t>
    </r>
  </si>
  <si>
    <r>
      <t xml:space="preserve">El Fondo Mutuo opera de forma exclusiva en moneda local, razón por la cual no arroja con </t>
    </r>
    <r>
      <rPr>
        <i/>
        <u/>
        <sz val="11"/>
        <color theme="1"/>
        <rFont val="Museo Sans 100"/>
        <family val="3"/>
      </rPr>
      <t>Diferencia de Cambio en Moneda Extranjera</t>
    </r>
  </si>
  <si>
    <r>
      <t xml:space="preserve">    </t>
    </r>
    <r>
      <rPr>
        <b/>
        <sz val="11"/>
        <color theme="1"/>
        <rFont val="Museo Sans 100"/>
        <family val="3"/>
      </rPr>
      <t xml:space="preserve">4.5) </t>
    </r>
    <r>
      <rPr>
        <b/>
        <u/>
        <sz val="11"/>
        <color theme="1"/>
        <rFont val="Museo Sans 100"/>
        <family val="3"/>
      </rPr>
      <t>Cargos por Rescate:</t>
    </r>
    <r>
      <rPr>
        <sz val="11"/>
        <color theme="1"/>
        <rFont val="Museo Sans 100"/>
        <family val="3"/>
      </rPr>
      <t xml:space="preserve"> Está compuesto por los importes cobrados según Art. 30 del reglamento interno.</t>
    </r>
  </si>
  <si>
    <r>
      <t xml:space="preserve">    </t>
    </r>
    <r>
      <rPr>
        <b/>
        <sz val="11"/>
        <color theme="1"/>
        <rFont val="Museo Sans 100"/>
        <family val="3"/>
      </rPr>
      <t xml:space="preserve">4.6) </t>
    </r>
    <r>
      <rPr>
        <b/>
        <u/>
        <sz val="11"/>
        <color theme="1"/>
        <rFont val="Museo Sans 100"/>
        <family val="3"/>
      </rPr>
      <t>Otros Ingesos / Otros Egresos</t>
    </r>
    <r>
      <rPr>
        <u/>
        <sz val="11"/>
        <color theme="1"/>
        <rFont val="Museo Sans 100"/>
        <family val="3"/>
      </rPr>
      <t>:</t>
    </r>
    <r>
      <rPr>
        <sz val="11"/>
        <color theme="1"/>
        <rFont val="Museo Sans 100"/>
        <family val="3"/>
      </rPr>
      <t xml:space="preserve"> Esta cuenta se compone por importes que no son parte de las operaciones ordinarias.</t>
    </r>
  </si>
  <si>
    <r>
      <t xml:space="preserve">Cargos por Rescate </t>
    </r>
    <r>
      <rPr>
        <b/>
        <sz val="11"/>
        <color theme="1"/>
        <rFont val="Museo Sans 100"/>
        <family val="3"/>
      </rPr>
      <t>(Nota 4.5)</t>
    </r>
  </si>
  <si>
    <r>
      <t xml:space="preserve">Otros Ingresos </t>
    </r>
    <r>
      <rPr>
        <b/>
        <sz val="11"/>
        <color theme="1"/>
        <rFont val="Museo Sans 100"/>
        <family val="3"/>
      </rPr>
      <t>(Nota 4.6)</t>
    </r>
  </si>
  <si>
    <r>
      <t xml:space="preserve">Otros Egresos </t>
    </r>
    <r>
      <rPr>
        <b/>
        <sz val="11"/>
        <color theme="1"/>
        <rFont val="Museo Sans 100"/>
        <family val="3"/>
      </rPr>
      <t>(Nota 4.6)</t>
    </r>
  </si>
  <si>
    <r>
      <t xml:space="preserve">Inversiones </t>
    </r>
    <r>
      <rPr>
        <b/>
        <sz val="11"/>
        <color rgb="FF000000"/>
        <rFont val="Museo Sans 100"/>
        <family val="3"/>
      </rPr>
      <t>ANEXO B</t>
    </r>
  </si>
  <si>
    <r>
      <t xml:space="preserve">    </t>
    </r>
    <r>
      <rPr>
        <b/>
        <sz val="11"/>
        <color theme="1"/>
        <rFont val="Museo Sans 100"/>
        <family val="3"/>
      </rPr>
      <t xml:space="preserve">4.4) </t>
    </r>
    <r>
      <rPr>
        <b/>
        <u/>
        <sz val="11"/>
        <color theme="1"/>
        <rFont val="Museo Sans 100"/>
        <family val="3"/>
      </rPr>
      <t>Resultado por Tenencia de Inversiones</t>
    </r>
    <r>
      <rPr>
        <u/>
        <sz val="11"/>
        <color theme="1"/>
        <rFont val="Museo Sans 100"/>
        <family val="3"/>
      </rPr>
      <t>:</t>
    </r>
    <r>
      <rPr>
        <sz val="11"/>
        <color theme="1"/>
        <rFont val="Museo Sans 100"/>
        <family val="3"/>
      </rPr>
      <t xml:space="preserve"> Esta cuenta se compone por el rendimiento de las inversiones de títulos en el período, con resultados negativos por constituir inversiones con vencimientos múltiples en el período.</t>
    </r>
  </si>
  <si>
    <t>Intereses Op Repo</t>
  </si>
  <si>
    <t>Op Repo</t>
  </si>
  <si>
    <t>Bancop S.A.</t>
  </si>
  <si>
    <t>TOTALES: Bancop S.A.</t>
  </si>
  <si>
    <t>Cementos Concepción S.A.E.</t>
  </si>
  <si>
    <t>TOTALES: Cementos Concepción S.A.E.</t>
  </si>
  <si>
    <t>TOTAL 30/06/2020</t>
  </si>
  <si>
    <t>Cadiem AFPISA, es la encargada de la custodia de activos del Fondo. Todos los títulos físicos son resguardados en una Caja de Seguridad en el Banco Familiar SAECA.</t>
  </si>
  <si>
    <t>Alpaca S.A.</t>
  </si>
  <si>
    <t>TOTALES: Alpaca S.A.</t>
  </si>
  <si>
    <t>Biotec del Paraguay S.A.</t>
  </si>
  <si>
    <t>TOTALES: Biotec del Paraguay S.A.</t>
  </si>
  <si>
    <t>CEFISA (Crisol y Encarnación Financiera S.A.)</t>
  </si>
  <si>
    <t>Electroban S.A.E.C.A.</t>
  </si>
  <si>
    <t>TOTALES: Electroban S.A.E.C.A.</t>
  </si>
  <si>
    <t>LCR S.A.E.C.A.</t>
  </si>
  <si>
    <t>TOTALES: LCR S.A.E.C.A.</t>
  </si>
  <si>
    <t>Inversiones Repo</t>
  </si>
  <si>
    <t>Cupón - Dif</t>
  </si>
  <si>
    <t>A la fecha del presente informe no se cuenta con saldos que reportar</t>
  </si>
  <si>
    <r>
      <t xml:space="preserve">    </t>
    </r>
    <r>
      <rPr>
        <b/>
        <sz val="11"/>
        <color theme="1"/>
        <rFont val="Museo Sans 100"/>
        <family val="3"/>
      </rPr>
      <t xml:space="preserve">4.3) </t>
    </r>
    <r>
      <rPr>
        <b/>
        <u/>
        <sz val="11"/>
        <color theme="1"/>
        <rFont val="Museo Sans 100"/>
        <family val="3"/>
      </rPr>
      <t>Comisión a Pagar a la Administradora</t>
    </r>
    <r>
      <rPr>
        <u/>
        <sz val="11"/>
        <color theme="1"/>
        <rFont val="Museo Sans 100"/>
        <family val="3"/>
      </rPr>
      <t>:</t>
    </r>
    <r>
      <rPr>
        <sz val="11"/>
        <color theme="1"/>
        <rFont val="Museo Sans 100"/>
        <family val="3"/>
      </rPr>
      <t xml:space="preserve"> Esta compuesta por los saldos de las comisiones por administración del fondo del mes de Junio</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</si>
</sst>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 #,##0_ ;_ * \-#,##0_ ;_ * &quot;-&quot;_ ;_ @_ "/>
    <numFmt numFmtId="43" formatCode="_ * #,##0.00_ ;_ * \-#,##0.00_ ;_ * &quot;-&quot;??_ ;_ @_ "/>
    <numFmt numFmtId="164" formatCode="_ * #,##0.000000_ ;_ * \-#,##0.000000_ ;_ * &quot;-&quot;_ ;_ @_ "/>
    <numFmt numFmtId="165" formatCode="_ * #,##0.00_ ;_ * \-#,##0.00_ ;_ * &quot;-&quot;_ ;_ @_ "/>
    <numFmt numFmtId="167" formatCode="_ * #,##0.000000_ ;_ * \-#,##0.000000_ ;_ * &quot;-&quot;??????_ ;_ @_ "/>
    <numFmt numFmtId="168" formatCode="#0"/>
    <numFmt numFmtId="169" formatCode="dd/mm/yyyy"/>
    <numFmt numFmtId="173" formatCode="_(* #,##0.00_);_(* \(#,##0.00\);_(* &quot;-&quot;??_);_(@_)"/>
    <numFmt numFmtId="178" formatCode="#,##0.00\'%\'"/>
  </numFmts>
  <fonts count="28">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u/>
      <sz val="11"/>
      <color theme="10"/>
      <name val="Museo Sans 100"/>
      <family val="3"/>
    </font>
    <font>
      <b/>
      <sz val="11"/>
      <color theme="1"/>
      <name val="Museo Sans 100"/>
      <family val="3"/>
    </font>
    <font>
      <u/>
      <sz val="11"/>
      <color theme="1"/>
      <name val="Museo Sans 100"/>
      <family val="3"/>
    </font>
    <font>
      <b/>
      <sz val="11"/>
      <name val="Museo Sans 100"/>
      <family val="3"/>
    </font>
    <font>
      <sz val="11"/>
      <name val="Museo Sans 100"/>
      <family val="3"/>
    </font>
    <font>
      <b/>
      <sz val="11"/>
      <color indexed="8"/>
      <name val="Museo Sans 100"/>
      <family val="3"/>
    </font>
    <font>
      <sz val="11"/>
      <color indexed="8"/>
      <name val="Museo Sans 100"/>
      <family val="3"/>
    </font>
    <font>
      <b/>
      <u/>
      <sz val="11"/>
      <color indexed="8"/>
      <name val="Museo Sans 100"/>
      <family val="3"/>
    </font>
    <font>
      <b/>
      <u/>
      <sz val="11"/>
      <color theme="1"/>
      <name val="Museo Sans 100"/>
      <family val="3"/>
    </font>
    <font>
      <b/>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b/>
      <u/>
      <sz val="8"/>
      <color theme="1"/>
      <name val="Museo Sans 100"/>
      <family val="3"/>
    </font>
    <font>
      <i/>
      <u/>
      <sz val="11"/>
      <color theme="1"/>
      <name val="Museo Sans 100"/>
      <family val="3"/>
    </font>
    <font>
      <b/>
      <sz val="11"/>
      <color indexed="72"/>
      <name val="Museo Sans 100"/>
      <family val="3"/>
    </font>
    <font>
      <sz val="11"/>
      <color indexed="72"/>
      <name val="Museo Sans 100"/>
      <family val="3"/>
    </font>
    <font>
      <b/>
      <u/>
      <sz val="11"/>
      <color indexed="72"/>
      <name val="Museo Sans 100"/>
      <family val="3"/>
    </font>
    <font>
      <u/>
      <sz val="11"/>
      <name val="Museo Sans 100"/>
      <family val="3"/>
    </font>
    <font>
      <u/>
      <sz val="11"/>
      <color indexed="8"/>
      <name val="Museo Sans 100"/>
      <family val="3"/>
    </font>
  </fonts>
  <fills count="4">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73" fontId="4" fillId="0" borderId="0" applyFont="0" applyFill="0" applyBorder="0" applyAlignment="0" applyProtection="0"/>
    <xf numFmtId="0" fontId="5" fillId="0" borderId="0"/>
    <xf numFmtId="0" fontId="6" fillId="0" borderId="0" applyNumberFormat="0" applyFill="0" applyBorder="0" applyAlignment="0" applyProtection="0"/>
  </cellStyleXfs>
  <cellXfs count="209">
    <xf numFmtId="0" fontId="0" fillId="0" borderId="0" xfId="0"/>
    <xf numFmtId="0" fontId="7" fillId="0" borderId="0" xfId="0" applyFont="1"/>
    <xf numFmtId="0" fontId="8" fillId="0" borderId="0" xfId="9" applyFont="1"/>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41" fontId="7" fillId="0" borderId="3" xfId="1" applyFont="1" applyBorder="1" applyAlignment="1">
      <alignment horizontal="center" vertical="center"/>
    </xf>
    <xf numFmtId="41" fontId="7" fillId="0" borderId="4" xfId="1" applyFont="1" applyBorder="1" applyAlignment="1">
      <alignment horizontal="center" vertical="center"/>
    </xf>
    <xf numFmtId="41" fontId="7" fillId="0" borderId="1" xfId="1" applyFont="1" applyBorder="1" applyAlignment="1">
      <alignment horizontal="center" vertical="center"/>
    </xf>
    <xf numFmtId="0" fontId="7" fillId="0" borderId="3" xfId="0" applyFont="1" applyBorder="1"/>
    <xf numFmtId="0" fontId="9" fillId="0" borderId="0" xfId="0" applyFont="1"/>
    <xf numFmtId="41" fontId="9" fillId="0" borderId="1" xfId="1" applyFont="1" applyBorder="1" applyAlignment="1">
      <alignment horizontal="center" vertical="center"/>
    </xf>
    <xf numFmtId="41" fontId="7" fillId="0" borderId="1" xfId="1" applyFont="1" applyBorder="1"/>
    <xf numFmtId="41" fontId="7" fillId="0" borderId="0" xfId="1" applyFont="1"/>
    <xf numFmtId="41" fontId="7" fillId="0" borderId="0" xfId="0" applyNumberFormat="1" applyFont="1"/>
    <xf numFmtId="0" fontId="9" fillId="0" borderId="0" xfId="0" applyFont="1" applyAlignment="1">
      <alignment wrapText="1"/>
    </xf>
    <xf numFmtId="0" fontId="7" fillId="0" borderId="2" xfId="0" applyFont="1" applyBorder="1"/>
    <xf numFmtId="41" fontId="7" fillId="0" borderId="2" xfId="1" applyFont="1" applyBorder="1"/>
    <xf numFmtId="41" fontId="7" fillId="0" borderId="3" xfId="1" applyFont="1" applyBorder="1"/>
    <xf numFmtId="0" fontId="7" fillId="0" borderId="4" xfId="0" applyFont="1" applyBorder="1"/>
    <xf numFmtId="41" fontId="7" fillId="0" borderId="4" xfId="1" applyFont="1" applyBorder="1"/>
    <xf numFmtId="0" fontId="9" fillId="0" borderId="1" xfId="0" applyFont="1" applyBorder="1"/>
    <xf numFmtId="0" fontId="7" fillId="0" borderId="0" xfId="0" applyFont="1" applyAlignment="1"/>
    <xf numFmtId="0" fontId="9" fillId="0" borderId="0" xfId="0" applyFont="1" applyAlignment="1">
      <alignment horizontal="center"/>
    </xf>
    <xf numFmtId="0" fontId="7" fillId="0" borderId="0" xfId="0" applyFont="1" applyAlignment="1">
      <alignment wrapText="1"/>
    </xf>
    <xf numFmtId="41" fontId="7" fillId="0" borderId="2" xfId="1" applyFont="1" applyBorder="1" applyAlignment="1">
      <alignment horizontal="center" vertical="center"/>
    </xf>
    <xf numFmtId="0" fontId="7" fillId="0" borderId="0" xfId="0" applyFont="1" applyAlignment="1">
      <alignment horizontal="left" wrapText="1"/>
    </xf>
    <xf numFmtId="164" fontId="7" fillId="0" borderId="2" xfId="1" applyNumberFormat="1" applyFont="1" applyBorder="1" applyAlignment="1">
      <alignment horizontal="center" vertical="center"/>
    </xf>
    <xf numFmtId="164" fontId="7" fillId="0" borderId="3" xfId="1" applyNumberFormat="1" applyFont="1" applyBorder="1" applyAlignment="1">
      <alignment horizontal="center" vertical="center"/>
    </xf>
    <xf numFmtId="164" fontId="7" fillId="0" borderId="4" xfId="1" applyNumberFormat="1" applyFont="1" applyBorder="1" applyAlignment="1">
      <alignment horizontal="center" vertical="center"/>
    </xf>
    <xf numFmtId="0" fontId="7" fillId="0" borderId="1" xfId="0" applyFont="1" applyBorder="1"/>
    <xf numFmtId="165" fontId="7" fillId="0" borderId="0" xfId="1" applyNumberFormat="1" applyFont="1"/>
    <xf numFmtId="43" fontId="7" fillId="0" borderId="0" xfId="0" applyNumberFormat="1" applyFont="1"/>
    <xf numFmtId="0" fontId="16" fillId="0" borderId="8" xfId="0" applyFont="1" applyBorder="1"/>
    <xf numFmtId="0" fontId="7" fillId="0" borderId="8" xfId="0" applyFont="1" applyBorder="1"/>
    <xf numFmtId="0" fontId="9" fillId="0" borderId="8" xfId="0" applyFont="1" applyBorder="1"/>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wrapText="1"/>
    </xf>
    <xf numFmtId="0" fontId="9" fillId="0" borderId="0" xfId="0" applyFont="1" applyAlignment="1">
      <alignment horizontal="left" wrapText="1"/>
    </xf>
    <xf numFmtId="165" fontId="7" fillId="0" borderId="0" xfId="0" applyNumberFormat="1" applyFont="1"/>
    <xf numFmtId="0" fontId="9" fillId="0" borderId="1" xfId="0" applyFont="1" applyBorder="1" applyAlignment="1">
      <alignment horizontal="center"/>
    </xf>
    <xf numFmtId="0" fontId="9" fillId="0" borderId="2" xfId="0" applyFont="1" applyBorder="1"/>
    <xf numFmtId="0" fontId="9" fillId="0" borderId="4" xfId="0" applyFont="1" applyBorder="1"/>
    <xf numFmtId="14" fontId="9" fillId="0" borderId="1" xfId="0" applyNumberFormat="1" applyFont="1" applyBorder="1" applyAlignment="1">
      <alignment horizontal="center"/>
    </xf>
    <xf numFmtId="0" fontId="9" fillId="0" borderId="5" xfId="0" applyFont="1" applyBorder="1"/>
    <xf numFmtId="0" fontId="18" fillId="2" borderId="1" xfId="0" applyFont="1" applyFill="1" applyBorder="1" applyAlignment="1">
      <alignment horizontal="center" vertical="center"/>
    </xf>
    <xf numFmtId="14" fontId="18" fillId="2" borderId="1" xfId="0" applyNumberFormat="1" applyFont="1" applyFill="1" applyBorder="1" applyAlignment="1">
      <alignment horizontal="center" vertical="center"/>
    </xf>
    <xf numFmtId="14" fontId="18" fillId="2" borderId="0" xfId="0" applyNumberFormat="1" applyFont="1" applyFill="1" applyAlignment="1">
      <alignment horizontal="center" vertical="center"/>
    </xf>
    <xf numFmtId="0" fontId="19" fillId="2" borderId="3" xfId="0" applyFont="1" applyFill="1" applyBorder="1" applyAlignment="1">
      <alignment vertical="center"/>
    </xf>
    <xf numFmtId="41" fontId="19" fillId="2" borderId="0" xfId="1" applyFont="1" applyFill="1" applyAlignment="1">
      <alignment horizontal="center" vertical="center"/>
    </xf>
    <xf numFmtId="41" fontId="19" fillId="2" borderId="8" xfId="1" applyFont="1" applyFill="1" applyBorder="1" applyAlignment="1">
      <alignment horizontal="center" vertical="center"/>
    </xf>
    <xf numFmtId="0" fontId="19" fillId="2" borderId="4" xfId="0" applyFont="1" applyFill="1" applyBorder="1" applyAlignment="1">
      <alignment vertical="center"/>
    </xf>
    <xf numFmtId="0" fontId="18" fillId="2" borderId="4" xfId="0" applyFont="1" applyFill="1" applyBorder="1" applyAlignment="1">
      <alignment vertical="center"/>
    </xf>
    <xf numFmtId="41" fontId="18" fillId="2" borderId="0" xfId="1" applyFont="1" applyFill="1" applyAlignment="1">
      <alignment horizontal="center" vertical="center"/>
    </xf>
    <xf numFmtId="0" fontId="18" fillId="2" borderId="1" xfId="0" applyFont="1" applyFill="1" applyBorder="1" applyAlignment="1">
      <alignment vertical="center"/>
    </xf>
    <xf numFmtId="0" fontId="19" fillId="2" borderId="2" xfId="0" applyFont="1" applyFill="1" applyBorder="1" applyAlignment="1">
      <alignment vertical="center"/>
    </xf>
    <xf numFmtId="0" fontId="19" fillId="2" borderId="3" xfId="0" applyFont="1" applyFill="1" applyBorder="1" applyAlignment="1">
      <alignment horizontal="left" vertical="center"/>
    </xf>
    <xf numFmtId="164" fontId="18" fillId="2" borderId="1" xfId="1" applyNumberFormat="1" applyFont="1" applyFill="1" applyBorder="1" applyAlignment="1">
      <alignment horizontal="center" vertical="center"/>
    </xf>
    <xf numFmtId="164" fontId="18" fillId="2" borderId="0" xfId="1" applyNumberFormat="1" applyFont="1" applyFill="1" applyAlignment="1">
      <alignment horizontal="center" vertical="center"/>
    </xf>
    <xf numFmtId="164" fontId="18" fillId="0" borderId="1" xfId="1" applyNumberFormat="1" applyFont="1" applyBorder="1" applyAlignment="1">
      <alignment horizontal="center" vertical="center"/>
    </xf>
    <xf numFmtId="3" fontId="20" fillId="0" borderId="0" xfId="0" applyNumberFormat="1" applyFont="1" applyAlignment="1">
      <alignment vertical="top"/>
    </xf>
    <xf numFmtId="164" fontId="7" fillId="0" borderId="0" xfId="1" applyNumberFormat="1" applyFont="1"/>
    <xf numFmtId="167" fontId="7" fillId="0" borderId="0" xfId="0" applyNumberFormat="1" applyFont="1"/>
    <xf numFmtId="41" fontId="9" fillId="0" borderId="1" xfId="1" applyFont="1" applyBorder="1"/>
    <xf numFmtId="41" fontId="9" fillId="0" borderId="2" xfId="1" applyFont="1" applyBorder="1"/>
    <xf numFmtId="41" fontId="9" fillId="0" borderId="3" xfId="1" applyFont="1" applyBorder="1"/>
    <xf numFmtId="41" fontId="9" fillId="0" borderId="1" xfId="1" applyFont="1" applyBorder="1" applyAlignment="1">
      <alignment horizontal="center" vertical="center" wrapText="1"/>
    </xf>
    <xf numFmtId="41" fontId="7" fillId="0" borderId="9" xfId="1" applyFont="1" applyBorder="1" applyAlignment="1">
      <alignment horizontal="center"/>
    </xf>
    <xf numFmtId="41" fontId="9" fillId="0" borderId="1" xfId="1" applyFont="1" applyBorder="1" applyAlignment="1">
      <alignment horizontal="center"/>
    </xf>
    <xf numFmtId="41" fontId="9" fillId="0" borderId="4" xfId="1" applyFont="1" applyBorder="1"/>
    <xf numFmtId="41" fontId="9" fillId="0" borderId="6" xfId="1" applyFont="1" applyBorder="1"/>
    <xf numFmtId="41" fontId="19" fillId="0" borderId="3" xfId="1" applyFont="1" applyBorder="1" applyAlignment="1">
      <alignment horizontal="center" vertical="center"/>
    </xf>
    <xf numFmtId="41" fontId="19" fillId="2" borderId="3" xfId="1" applyFont="1" applyFill="1" applyBorder="1" applyAlignment="1">
      <alignment horizontal="center" vertical="center"/>
    </xf>
    <xf numFmtId="41" fontId="19" fillId="2" borderId="4" xfId="1" applyFont="1" applyFill="1" applyBorder="1" applyAlignment="1">
      <alignment horizontal="center" vertical="center"/>
    </xf>
    <xf numFmtId="41" fontId="18" fillId="2" borderId="1" xfId="1" applyFont="1" applyFill="1" applyBorder="1" applyAlignment="1">
      <alignment horizontal="center" vertical="center"/>
    </xf>
    <xf numFmtId="41" fontId="19" fillId="2" borderId="2" xfId="1" applyFont="1" applyFill="1" applyBorder="1" applyAlignment="1">
      <alignment horizontal="center" vertical="center"/>
    </xf>
    <xf numFmtId="0" fontId="12" fillId="0" borderId="0" xfId="0" applyFont="1"/>
    <xf numFmtId="0" fontId="12" fillId="0" borderId="0" xfId="0" applyFont="1" applyAlignment="1">
      <alignment horizontal="center" vertical="center" wrapText="1"/>
    </xf>
    <xf numFmtId="0" fontId="23" fillId="0" borderId="1" xfId="2" applyFont="1" applyBorder="1" applyAlignment="1">
      <alignment horizontal="center" vertical="center" wrapText="1"/>
    </xf>
    <xf numFmtId="0" fontId="24" fillId="0" borderId="10" xfId="0" applyFont="1" applyBorder="1" applyAlignment="1">
      <alignment horizontal="center" vertical="top"/>
    </xf>
    <xf numFmtId="0" fontId="24" fillId="0" borderId="11" xfId="0" applyFont="1" applyBorder="1" applyAlignment="1">
      <alignment vertical="top"/>
    </xf>
    <xf numFmtId="0" fontId="24" fillId="0" borderId="11" xfId="0" applyFont="1" applyBorder="1" applyAlignment="1">
      <alignment horizontal="center" vertical="top"/>
    </xf>
    <xf numFmtId="169" fontId="24" fillId="0" borderId="11" xfId="0" applyNumberFormat="1" applyFont="1" applyBorder="1" applyAlignment="1">
      <alignment horizontal="center" vertical="top"/>
    </xf>
    <xf numFmtId="4" fontId="24" fillId="0" borderId="11" xfId="0" applyNumberFormat="1" applyFont="1" applyBorder="1" applyAlignment="1">
      <alignment vertical="top"/>
    </xf>
    <xf numFmtId="4" fontId="24" fillId="0" borderId="11" xfId="0" applyNumberFormat="1" applyFont="1" applyBorder="1" applyAlignment="1">
      <alignment horizontal="center" vertical="top"/>
    </xf>
    <xf numFmtId="0" fontId="12" fillId="0" borderId="11" xfId="0" applyFont="1" applyBorder="1" applyAlignment="1">
      <alignment horizontal="left" vertical="top"/>
    </xf>
    <xf numFmtId="0" fontId="12" fillId="0" borderId="12" xfId="0" applyFont="1" applyBorder="1" applyAlignment="1">
      <alignment horizontal="left" vertical="top"/>
    </xf>
    <xf numFmtId="0" fontId="24" fillId="0" borderId="8" xfId="0" applyFont="1" applyBorder="1" applyAlignment="1">
      <alignment horizontal="center" vertical="top"/>
    </xf>
    <xf numFmtId="0" fontId="24" fillId="0" borderId="0" xfId="0" applyFont="1" applyBorder="1" applyAlignment="1">
      <alignment vertical="top"/>
    </xf>
    <xf numFmtId="0" fontId="24" fillId="0" borderId="0" xfId="0" applyFont="1" applyBorder="1" applyAlignment="1">
      <alignment horizontal="center" vertical="top"/>
    </xf>
    <xf numFmtId="169" fontId="24" fillId="0" borderId="0" xfId="0" applyNumberFormat="1" applyFont="1" applyBorder="1" applyAlignment="1">
      <alignment horizontal="center" vertical="top"/>
    </xf>
    <xf numFmtId="4" fontId="24" fillId="0" borderId="0" xfId="0" applyNumberFormat="1" applyFont="1" applyBorder="1" applyAlignment="1">
      <alignment vertical="top"/>
    </xf>
    <xf numFmtId="4" fontId="24" fillId="0" borderId="0" xfId="0" applyNumberFormat="1" applyFont="1" applyBorder="1" applyAlignment="1">
      <alignment horizontal="center" vertical="top"/>
    </xf>
    <xf numFmtId="0" fontId="12" fillId="0" borderId="0" xfId="0" applyFont="1" applyBorder="1" applyAlignment="1">
      <alignment horizontal="left" vertical="top"/>
    </xf>
    <xf numFmtId="0" fontId="12" fillId="0" borderId="9" xfId="0" applyFont="1" applyBorder="1" applyAlignment="1">
      <alignment horizontal="left" vertical="top"/>
    </xf>
    <xf numFmtId="0" fontId="23" fillId="0" borderId="13" xfId="0" applyFont="1" applyBorder="1" applyAlignment="1">
      <alignment vertical="top"/>
    </xf>
    <xf numFmtId="0" fontId="12" fillId="0" borderId="14" xfId="0" applyFont="1" applyBorder="1"/>
    <xf numFmtId="4" fontId="23" fillId="0" borderId="14" xfId="0" applyNumberFormat="1" applyFont="1" applyBorder="1" applyAlignment="1">
      <alignment vertical="top"/>
    </xf>
    <xf numFmtId="0" fontId="12" fillId="0" borderId="14" xfId="0" applyFont="1" applyBorder="1" applyAlignment="1">
      <alignment horizontal="left" vertical="top"/>
    </xf>
    <xf numFmtId="0" fontId="23" fillId="0" borderId="14" xfId="0" applyFont="1" applyBorder="1" applyAlignment="1">
      <alignment vertical="top"/>
    </xf>
    <xf numFmtId="4" fontId="23" fillId="0" borderId="15" xfId="0" applyNumberFormat="1" applyFont="1" applyBorder="1" applyAlignment="1">
      <alignment horizontal="center" vertical="top"/>
    </xf>
    <xf numFmtId="0" fontId="12" fillId="0" borderId="15" xfId="0" applyFont="1" applyBorder="1" applyAlignment="1">
      <alignment horizontal="left" vertical="top"/>
    </xf>
    <xf numFmtId="0" fontId="12" fillId="0" borderId="10" xfId="0" applyFont="1" applyBorder="1" applyAlignment="1">
      <alignment horizontal="left" vertical="top"/>
    </xf>
    <xf numFmtId="0" fontId="23" fillId="0" borderId="11" xfId="0" applyFont="1" applyBorder="1" applyAlignment="1">
      <alignment vertical="top"/>
    </xf>
    <xf numFmtId="0" fontId="12" fillId="0" borderId="11" xfId="0" applyFont="1" applyBorder="1"/>
    <xf numFmtId="4" fontId="23" fillId="0" borderId="11" xfId="0" applyNumberFormat="1" applyFont="1" applyBorder="1" applyAlignment="1">
      <alignment vertical="top"/>
    </xf>
    <xf numFmtId="0" fontId="12" fillId="0" borderId="8" xfId="0" applyFont="1" applyBorder="1" applyAlignment="1">
      <alignment horizontal="left" vertical="top"/>
    </xf>
    <xf numFmtId="0" fontId="23" fillId="0" borderId="0" xfId="0" applyFont="1" applyBorder="1" applyAlignment="1">
      <alignment vertical="top"/>
    </xf>
    <xf numFmtId="0" fontId="12" fillId="0" borderId="0" xfId="0" applyFont="1" applyBorder="1"/>
    <xf numFmtId="0" fontId="12" fillId="0" borderId="13" xfId="0" applyFont="1" applyBorder="1" applyAlignment="1">
      <alignment horizontal="left" vertical="top"/>
    </xf>
    <xf numFmtId="0" fontId="25" fillId="0" borderId="14" xfId="0" applyFont="1" applyBorder="1" applyAlignment="1">
      <alignment vertical="top"/>
    </xf>
    <xf numFmtId="0" fontId="26" fillId="0" borderId="14" xfId="0" applyFont="1" applyBorder="1" applyAlignment="1">
      <alignment horizontal="left" vertical="top"/>
    </xf>
    <xf numFmtId="168" fontId="25" fillId="0" borderId="14" xfId="0" applyNumberFormat="1" applyFont="1" applyBorder="1" applyAlignment="1">
      <alignment vertical="top"/>
    </xf>
    <xf numFmtId="0" fontId="12" fillId="0" borderId="15" xfId="0" applyFont="1" applyBorder="1"/>
    <xf numFmtId="3" fontId="24" fillId="0" borderId="11" xfId="0" applyNumberFormat="1" applyFont="1" applyBorder="1" applyAlignment="1">
      <alignment horizontal="right" vertical="top"/>
    </xf>
    <xf numFmtId="3" fontId="24" fillId="0" borderId="11" xfId="0" applyNumberFormat="1" applyFont="1" applyBorder="1" applyAlignment="1">
      <alignment vertical="top"/>
    </xf>
    <xf numFmtId="3" fontId="24" fillId="0" borderId="0" xfId="0" applyNumberFormat="1" applyFont="1" applyBorder="1" applyAlignment="1">
      <alignment horizontal="right" vertical="top"/>
    </xf>
    <xf numFmtId="3" fontId="24" fillId="0" borderId="0" xfId="0" applyNumberFormat="1" applyFont="1" applyBorder="1" applyAlignment="1">
      <alignment vertical="top"/>
    </xf>
    <xf numFmtId="3" fontId="23" fillId="0" borderId="14" xfId="0" applyNumberFormat="1" applyFont="1" applyBorder="1" applyAlignment="1">
      <alignment horizontal="right" vertical="top"/>
    </xf>
    <xf numFmtId="3" fontId="23" fillId="0" borderId="14" xfId="0" applyNumberFormat="1" applyFont="1" applyBorder="1" applyAlignment="1">
      <alignment vertical="top"/>
    </xf>
    <xf numFmtId="3" fontId="23" fillId="0" borderId="11" xfId="1" applyNumberFormat="1" applyFont="1" applyBorder="1" applyAlignment="1">
      <alignment horizontal="right" vertical="top"/>
    </xf>
    <xf numFmtId="3" fontId="23" fillId="0" borderId="0" xfId="1" applyNumberFormat="1" applyFont="1" applyBorder="1" applyAlignment="1">
      <alignment horizontal="right" vertical="top"/>
    </xf>
    <xf numFmtId="3" fontId="25" fillId="0" borderId="14" xfId="0" applyNumberFormat="1" applyFont="1" applyBorder="1" applyAlignment="1">
      <alignment vertical="top"/>
    </xf>
    <xf numFmtId="0" fontId="26" fillId="0" borderId="14" xfId="0" applyFont="1" applyBorder="1"/>
    <xf numFmtId="0" fontId="11" fillId="0" borderId="0" xfId="0" applyFont="1"/>
    <xf numFmtId="0" fontId="2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4" fillId="0" borderId="10" xfId="0" applyFont="1" applyBorder="1" applyAlignment="1">
      <alignment horizontal="center" vertical="top"/>
    </xf>
    <xf numFmtId="0" fontId="14" fillId="0" borderId="11" xfId="0" applyFont="1" applyBorder="1" applyAlignment="1">
      <alignment vertical="top"/>
    </xf>
    <xf numFmtId="0" fontId="14" fillId="0" borderId="11" xfId="0" applyFont="1" applyBorder="1" applyAlignment="1">
      <alignment horizontal="center" vertical="top"/>
    </xf>
    <xf numFmtId="169" fontId="14" fillId="0" borderId="11" xfId="0" applyNumberFormat="1" applyFont="1" applyBorder="1" applyAlignment="1">
      <alignment horizontal="center" vertical="top"/>
    </xf>
    <xf numFmtId="3" fontId="14" fillId="0" borderId="11" xfId="0" applyNumberFormat="1" applyFont="1" applyBorder="1" applyAlignment="1">
      <alignment horizontal="right" vertical="top"/>
    </xf>
    <xf numFmtId="2" fontId="14" fillId="0" borderId="11" xfId="1" applyNumberFormat="1" applyFont="1" applyBorder="1" applyAlignment="1" applyProtection="1">
      <alignment horizontal="center"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14" fillId="0" borderId="8" xfId="0" applyFont="1" applyBorder="1" applyAlignment="1">
      <alignment horizontal="center" vertical="top"/>
    </xf>
    <xf numFmtId="0" fontId="14" fillId="0" borderId="0" xfId="0" applyFont="1" applyAlignment="1">
      <alignment vertical="top"/>
    </xf>
    <xf numFmtId="0" fontId="14" fillId="0" borderId="0" xfId="0" applyFont="1" applyAlignment="1">
      <alignment horizontal="center" vertical="top"/>
    </xf>
    <xf numFmtId="169" fontId="14" fillId="0" borderId="0" xfId="0" applyNumberFormat="1" applyFont="1" applyAlignment="1">
      <alignment horizontal="center" vertical="top"/>
    </xf>
    <xf numFmtId="3" fontId="14" fillId="0" borderId="0" xfId="0" applyNumberFormat="1" applyFont="1" applyAlignment="1">
      <alignment horizontal="right" vertical="top"/>
    </xf>
    <xf numFmtId="2" fontId="14" fillId="0" borderId="0" xfId="1" applyNumberFormat="1" applyFont="1" applyBorder="1" applyAlignment="1" applyProtection="1">
      <alignment horizontal="center" vertical="top"/>
    </xf>
    <xf numFmtId="0" fontId="14" fillId="0" borderId="0" xfId="0" applyFont="1" applyAlignment="1">
      <alignment horizontal="left" vertical="top"/>
    </xf>
    <xf numFmtId="0" fontId="14" fillId="0" borderId="9" xfId="0" applyFont="1" applyBorder="1" applyAlignment="1">
      <alignment horizontal="left" vertical="top"/>
    </xf>
    <xf numFmtId="0" fontId="13" fillId="0" borderId="8" xfId="0" applyFont="1" applyBorder="1" applyAlignment="1">
      <alignment vertical="top"/>
    </xf>
    <xf numFmtId="0" fontId="13" fillId="0" borderId="0" xfId="0" applyFont="1" applyAlignment="1">
      <alignment vertical="top"/>
    </xf>
    <xf numFmtId="3" fontId="13" fillId="0" borderId="0" xfId="0" applyNumberFormat="1" applyFont="1" applyAlignment="1">
      <alignment horizontal="right" vertical="top"/>
    </xf>
    <xf numFmtId="0" fontId="14" fillId="0" borderId="10" xfId="0" applyFont="1" applyBorder="1" applyAlignment="1">
      <alignment horizontal="left" vertical="top"/>
    </xf>
    <xf numFmtId="0" fontId="13" fillId="0" borderId="11" xfId="0" applyFont="1" applyBorder="1" applyAlignment="1">
      <alignment vertical="top"/>
    </xf>
    <xf numFmtId="0" fontId="14" fillId="0" borderId="8" xfId="0" applyFont="1" applyBorder="1" applyAlignment="1">
      <alignment horizontal="left" vertical="top"/>
    </xf>
    <xf numFmtId="0" fontId="14" fillId="0" borderId="13" xfId="0" applyFont="1" applyBorder="1" applyAlignment="1">
      <alignment horizontal="left" vertical="top"/>
    </xf>
    <xf numFmtId="0" fontId="14" fillId="0" borderId="14" xfId="0" applyFont="1" applyBorder="1" applyAlignment="1">
      <alignment horizontal="left" vertical="top"/>
    </xf>
    <xf numFmtId="0" fontId="15" fillId="0" borderId="14" xfId="0" applyFont="1" applyBorder="1" applyAlignment="1">
      <alignment vertical="top"/>
    </xf>
    <xf numFmtId="0" fontId="27" fillId="0" borderId="14" xfId="0" applyFont="1" applyBorder="1" applyAlignment="1">
      <alignment horizontal="left" vertical="top"/>
    </xf>
    <xf numFmtId="0" fontId="14" fillId="0" borderId="15" xfId="0" applyFont="1" applyBorder="1" applyAlignment="1">
      <alignment horizontal="left" vertical="top"/>
    </xf>
    <xf numFmtId="3" fontId="14" fillId="0" borderId="11" xfId="0" applyNumberFormat="1" applyFont="1" applyBorder="1" applyAlignment="1">
      <alignment vertical="top"/>
    </xf>
    <xf numFmtId="178" fontId="14" fillId="0" borderId="11" xfId="0" applyNumberFormat="1" applyFont="1" applyBorder="1" applyAlignment="1">
      <alignment horizontal="center" vertical="top"/>
    </xf>
    <xf numFmtId="2" fontId="14" fillId="0" borderId="11" xfId="0" applyNumberFormat="1" applyFont="1" applyBorder="1" applyAlignment="1">
      <alignment vertical="top"/>
    </xf>
    <xf numFmtId="3" fontId="14" fillId="0" borderId="0" xfId="0" applyNumberFormat="1" applyFont="1" applyAlignment="1">
      <alignment vertical="top"/>
    </xf>
    <xf numFmtId="178" fontId="14" fillId="0" borderId="0" xfId="0" applyNumberFormat="1" applyFont="1" applyAlignment="1">
      <alignment horizontal="center" vertical="top"/>
    </xf>
    <xf numFmtId="2" fontId="14" fillId="0" borderId="0" xfId="0" applyNumberFormat="1" applyFont="1" applyAlignment="1">
      <alignment vertical="top"/>
    </xf>
    <xf numFmtId="3" fontId="13" fillId="0" borderId="0" xfId="0" applyNumberFormat="1" applyFont="1" applyAlignment="1">
      <alignment vertical="top"/>
    </xf>
    <xf numFmtId="2" fontId="14" fillId="0" borderId="0" xfId="1" applyNumberFormat="1" applyFont="1" applyBorder="1" applyAlignment="1" applyProtection="1">
      <alignment horizontal="left" vertical="top"/>
    </xf>
    <xf numFmtId="2" fontId="13" fillId="0" borderId="0" xfId="0" applyNumberFormat="1" applyFont="1" applyAlignment="1">
      <alignment vertical="top"/>
    </xf>
    <xf numFmtId="178" fontId="13" fillId="0" borderId="9" xfId="0" applyNumberFormat="1" applyFont="1" applyBorder="1" applyAlignment="1">
      <alignment horizontal="center" vertical="top"/>
    </xf>
    <xf numFmtId="3" fontId="13" fillId="0" borderId="11" xfId="1" applyNumberFormat="1" applyFont="1" applyBorder="1" applyAlignment="1" applyProtection="1">
      <alignment horizontal="right" vertical="top"/>
    </xf>
    <xf numFmtId="0" fontId="13" fillId="0" borderId="11" xfId="1" applyNumberFormat="1" applyFont="1" applyBorder="1" applyAlignment="1" applyProtection="1">
      <alignment horizontal="right" vertical="top"/>
    </xf>
    <xf numFmtId="2" fontId="13" fillId="0" borderId="11" xfId="0" applyNumberFormat="1" applyFont="1" applyBorder="1" applyAlignment="1">
      <alignment vertical="top"/>
    </xf>
    <xf numFmtId="3" fontId="13" fillId="0" borderId="0" xfId="1" applyNumberFormat="1" applyFont="1" applyBorder="1" applyAlignment="1" applyProtection="1">
      <alignment horizontal="right" vertical="top"/>
    </xf>
    <xf numFmtId="0" fontId="13" fillId="0" borderId="0" xfId="1" applyNumberFormat="1" applyFont="1" applyBorder="1" applyAlignment="1" applyProtection="1">
      <alignment horizontal="right" vertical="top"/>
    </xf>
    <xf numFmtId="0" fontId="12" fillId="0" borderId="9" xfId="0" applyFont="1" applyBorder="1"/>
    <xf numFmtId="3" fontId="15" fillId="0" borderId="14" xfId="1" applyNumberFormat="1" applyFont="1" applyBorder="1" applyAlignment="1" applyProtection="1">
      <alignment horizontal="right" vertical="top"/>
    </xf>
    <xf numFmtId="168" fontId="15" fillId="0" borderId="14" xfId="0" applyNumberFormat="1" applyFont="1" applyBorder="1" applyAlignment="1">
      <alignment vertical="top"/>
    </xf>
    <xf numFmtId="0" fontId="17" fillId="0" borderId="0" xfId="0" applyFont="1" applyAlignment="1">
      <alignment horizontal="left"/>
    </xf>
    <xf numFmtId="0" fontId="16" fillId="0" borderId="0" xfId="0" applyFont="1" applyAlignment="1">
      <alignment horizontal="center"/>
    </xf>
    <xf numFmtId="0" fontId="9" fillId="0" borderId="0" xfId="0" applyFont="1" applyAlignment="1">
      <alignment horizontal="center"/>
    </xf>
    <xf numFmtId="0" fontId="9" fillId="0" borderId="2" xfId="0" applyFont="1" applyBorder="1" applyAlignment="1">
      <alignment horizontal="left" wrapText="1"/>
    </xf>
    <xf numFmtId="0" fontId="9" fillId="0" borderId="4" xfId="0" applyFont="1" applyBorder="1" applyAlignment="1">
      <alignment horizontal="left" wrapText="1"/>
    </xf>
    <xf numFmtId="0" fontId="7" fillId="0" borderId="0" xfId="0" applyFont="1" applyAlignment="1">
      <alignment horizontal="left" wrapText="1"/>
    </xf>
    <xf numFmtId="0" fontId="9" fillId="0" borderId="10" xfId="0" applyFont="1" applyBorder="1" applyAlignment="1">
      <alignment horizontal="left"/>
    </xf>
    <xf numFmtId="0" fontId="9" fillId="0" borderId="6" xfId="0" applyFont="1" applyBorder="1" applyAlignment="1">
      <alignment horizontal="left"/>
    </xf>
    <xf numFmtId="0" fontId="9" fillId="0" borderId="7" xfId="0" applyFont="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7" fillId="0" borderId="0" xfId="0" applyFont="1" applyAlignment="1">
      <alignment horizontal="left" vertical="top" wrapText="1"/>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16" fillId="0" borderId="0" xfId="0" applyFont="1" applyAlignment="1">
      <alignment horizontal="center" wrapText="1"/>
    </xf>
    <xf numFmtId="0" fontId="9" fillId="0" borderId="0" xfId="0" applyFont="1" applyAlignment="1">
      <alignment horizontal="left" vertical="center" wrapText="1"/>
    </xf>
    <xf numFmtId="0" fontId="9" fillId="3" borderId="0" xfId="0" applyFont="1" applyFill="1" applyAlignment="1">
      <alignment horizontal="center"/>
    </xf>
    <xf numFmtId="0" fontId="7" fillId="0" borderId="0" xfId="0" applyFont="1" applyAlignment="1">
      <alignment horizontal="center"/>
    </xf>
    <xf numFmtId="0" fontId="21" fillId="0" borderId="0" xfId="0" applyFont="1" applyAlignment="1">
      <alignment horizontal="left"/>
    </xf>
    <xf numFmtId="41" fontId="9" fillId="0" borderId="2" xfId="1" applyFont="1" applyBorder="1" applyAlignment="1">
      <alignment horizontal="center"/>
    </xf>
    <xf numFmtId="41" fontId="9" fillId="0" borderId="4" xfId="1" applyFont="1" applyBorder="1" applyAlignment="1">
      <alignment horizontal="center"/>
    </xf>
    <xf numFmtId="0" fontId="11" fillId="0" borderId="1" xfId="0" applyFont="1" applyBorder="1" applyAlignment="1">
      <alignment horizontal="center" vertical="center"/>
    </xf>
    <xf numFmtId="0" fontId="23" fillId="0" borderId="5" xfId="2" applyFont="1" applyBorder="1" applyAlignment="1">
      <alignment horizontal="center" vertical="top"/>
    </xf>
    <xf numFmtId="0" fontId="23" fillId="0" borderId="6" xfId="2" applyFont="1" applyBorder="1" applyAlignment="1">
      <alignment horizontal="center" vertical="top"/>
    </xf>
    <xf numFmtId="0" fontId="23" fillId="0" borderId="7" xfId="2" applyFont="1" applyBorder="1" applyAlignment="1">
      <alignment horizontal="center" vertical="top"/>
    </xf>
    <xf numFmtId="14" fontId="11" fillId="0" borderId="5" xfId="2" applyNumberFormat="1" applyFont="1" applyBorder="1" applyAlignment="1">
      <alignment horizontal="center" vertical="top"/>
    </xf>
    <xf numFmtId="0" fontId="11" fillId="0" borderId="6" xfId="2" applyFont="1" applyBorder="1" applyAlignment="1">
      <alignment horizontal="center" vertical="top"/>
    </xf>
    <xf numFmtId="0" fontId="11" fillId="0" borderId="7" xfId="2" applyFont="1" applyBorder="1" applyAlignment="1">
      <alignment horizontal="center" vertical="top"/>
    </xf>
    <xf numFmtId="0" fontId="11" fillId="0" borderId="5" xfId="2" applyFont="1" applyBorder="1" applyAlignment="1">
      <alignment horizontal="center" vertical="top"/>
    </xf>
  </cellXfs>
  <cellStyles count="10">
    <cellStyle name="Hipervínculo" xfId="9" builtinId="8"/>
    <cellStyle name="Millares [0]" xfId="1" builtinId="6"/>
    <cellStyle name="Millares [0] 2" xfId="3"/>
    <cellStyle name="Millares 2" xfId="7"/>
    <cellStyle name="Normal" xfId="0" builtinId="0"/>
    <cellStyle name="Normal 10" xfId="8"/>
    <cellStyle name="Normal 11" xfId="4"/>
    <cellStyle name="Normal 2" xfId="2"/>
    <cellStyle name="Normal 3" xfId="5"/>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29"/>
  <sheetViews>
    <sheetView showGridLines="0" workbookViewId="0">
      <selection activeCell="B1" sqref="B1"/>
    </sheetView>
  </sheetViews>
  <sheetFormatPr baseColWidth="10" defaultColWidth="9.140625" defaultRowHeight="15"/>
  <cols>
    <col min="1" max="1" width="3.5703125" style="1" customWidth="1"/>
    <col min="2" max="2" width="52.7109375" style="1" customWidth="1"/>
    <col min="3" max="4" width="20.42578125" style="1" customWidth="1"/>
    <col min="5" max="5" width="3.5703125" style="1" customWidth="1"/>
    <col min="6" max="6" width="9.140625" style="1"/>
    <col min="7" max="9" width="7" style="34" customWidth="1"/>
    <col min="10" max="16384" width="9.140625" style="1"/>
  </cols>
  <sheetData>
    <row r="1" spans="1:6">
      <c r="A1" s="2" t="s">
        <v>181</v>
      </c>
    </row>
    <row r="2" spans="1:6" ht="15.75">
      <c r="B2" s="196" t="s">
        <v>141</v>
      </c>
      <c r="C2" s="196"/>
      <c r="D2" s="196"/>
    </row>
    <row r="3" spans="1:6">
      <c r="B3" s="177" t="s">
        <v>115</v>
      </c>
      <c r="C3" s="177"/>
      <c r="D3" s="177"/>
    </row>
    <row r="4" spans="1:6">
      <c r="B4" s="178" t="s">
        <v>182</v>
      </c>
      <c r="C4" s="178"/>
      <c r="D4" s="178"/>
    </row>
    <row r="5" spans="1:6">
      <c r="B5" s="178" t="s">
        <v>119</v>
      </c>
      <c r="C5" s="178"/>
      <c r="D5" s="178"/>
    </row>
    <row r="7" spans="1:6">
      <c r="B7" s="49" t="s">
        <v>0</v>
      </c>
      <c r="C7" s="50">
        <v>44012</v>
      </c>
      <c r="D7" s="50">
        <v>43646</v>
      </c>
      <c r="E7" s="51"/>
    </row>
    <row r="8" spans="1:6">
      <c r="B8" s="52" t="s">
        <v>191</v>
      </c>
      <c r="C8" s="75">
        <v>468127190</v>
      </c>
      <c r="D8" s="75">
        <v>117672458</v>
      </c>
      <c r="E8" s="53"/>
    </row>
    <row r="9" spans="1:6" ht="18.75" customHeight="1">
      <c r="B9" s="52" t="s">
        <v>1</v>
      </c>
      <c r="C9" s="76">
        <v>0</v>
      </c>
      <c r="D9" s="76">
        <v>0</v>
      </c>
      <c r="E9" s="53"/>
    </row>
    <row r="10" spans="1:6" ht="18.75" customHeight="1">
      <c r="B10" s="52" t="s">
        <v>97</v>
      </c>
      <c r="C10" s="75">
        <v>106789133</v>
      </c>
      <c r="D10" s="75">
        <v>18079856</v>
      </c>
      <c r="E10" s="54"/>
      <c r="F10" s="197"/>
    </row>
    <row r="11" spans="1:6" ht="18.75" customHeight="1">
      <c r="B11" s="52" t="s">
        <v>219</v>
      </c>
      <c r="C11" s="75">
        <v>15646154452.9037</v>
      </c>
      <c r="D11" s="75">
        <v>0</v>
      </c>
      <c r="E11" s="54"/>
      <c r="F11" s="197"/>
    </row>
    <row r="12" spans="1:6" ht="18.75" customHeight="1">
      <c r="B12" s="55" t="s">
        <v>200</v>
      </c>
      <c r="C12" s="77">
        <v>93337997578</v>
      </c>
      <c r="D12" s="77">
        <v>57374028239</v>
      </c>
      <c r="E12" s="54"/>
      <c r="F12" s="197"/>
    </row>
    <row r="13" spans="1:6">
      <c r="B13" s="56" t="s">
        <v>2</v>
      </c>
      <c r="C13" s="78">
        <f>SUM(C8:C12)</f>
        <v>109559068353.9037</v>
      </c>
      <c r="D13" s="78">
        <f>SUM(D8:D12)</f>
        <v>57509780553</v>
      </c>
      <c r="E13" s="57"/>
    </row>
    <row r="14" spans="1:6">
      <c r="B14" s="58" t="s">
        <v>3</v>
      </c>
      <c r="C14" s="78"/>
      <c r="D14" s="78"/>
      <c r="E14" s="57"/>
    </row>
    <row r="15" spans="1:6">
      <c r="B15" s="59" t="s">
        <v>4</v>
      </c>
      <c r="C15" s="79">
        <v>0</v>
      </c>
      <c r="D15" s="79">
        <v>0</v>
      </c>
      <c r="E15" s="53"/>
    </row>
    <row r="16" spans="1:6">
      <c r="B16" s="60" t="s">
        <v>192</v>
      </c>
      <c r="C16" s="76">
        <v>207825887</v>
      </c>
      <c r="D16" s="76">
        <v>127469178</v>
      </c>
      <c r="E16" s="53"/>
    </row>
    <row r="17" spans="2:5">
      <c r="B17" s="60" t="s">
        <v>203</v>
      </c>
      <c r="C17" s="76">
        <v>13994349308</v>
      </c>
      <c r="D17" s="76">
        <v>0</v>
      </c>
      <c r="E17" s="53"/>
    </row>
    <row r="18" spans="2:5">
      <c r="B18" s="52" t="s">
        <v>5</v>
      </c>
      <c r="C18" s="76">
        <v>0</v>
      </c>
      <c r="D18" s="76">
        <v>0</v>
      </c>
      <c r="E18" s="53"/>
    </row>
    <row r="19" spans="2:5">
      <c r="B19" s="58" t="s">
        <v>108</v>
      </c>
      <c r="C19" s="78">
        <f>SUM(C15:C18)</f>
        <v>14202175195</v>
      </c>
      <c r="D19" s="78">
        <f>SUM(D15:D18)</f>
        <v>127469178</v>
      </c>
      <c r="E19" s="53"/>
    </row>
    <row r="20" spans="2:5">
      <c r="B20" s="58" t="s">
        <v>6</v>
      </c>
      <c r="C20" s="78">
        <f>+C13-C19</f>
        <v>95356893158.903702</v>
      </c>
      <c r="D20" s="78">
        <f>+D13-D19</f>
        <v>57382311375</v>
      </c>
      <c r="E20" s="57"/>
    </row>
    <row r="21" spans="2:5" ht="15.75">
      <c r="B21" s="58" t="s">
        <v>7</v>
      </c>
      <c r="C21" s="61">
        <v>78254.188338533844</v>
      </c>
      <c r="D21" s="61">
        <v>51621.841268119642</v>
      </c>
      <c r="E21" s="62"/>
    </row>
    <row r="22" spans="2:5">
      <c r="B22" s="58" t="s">
        <v>8</v>
      </c>
      <c r="C22" s="63">
        <v>1217602.6640989999</v>
      </c>
      <c r="D22" s="63">
        <v>1111589.7838079999</v>
      </c>
      <c r="E22" s="62"/>
    </row>
    <row r="24" spans="2:5">
      <c r="B24" s="176" t="s">
        <v>140</v>
      </c>
      <c r="C24" s="176"/>
      <c r="D24" s="176"/>
    </row>
    <row r="25" spans="2:5">
      <c r="B25" s="13"/>
      <c r="C25" s="64"/>
      <c r="D25" s="17"/>
      <c r="E25" s="17"/>
    </row>
    <row r="26" spans="2:5">
      <c r="C26" s="16"/>
      <c r="D26" s="16"/>
      <c r="E26" s="16"/>
    </row>
    <row r="27" spans="2:5">
      <c r="C27" s="16"/>
      <c r="D27" s="16"/>
      <c r="E27" s="43"/>
    </row>
    <row r="28" spans="2:5">
      <c r="C28" s="65"/>
      <c r="D28" s="65"/>
    </row>
    <row r="29" spans="2:5">
      <c r="C29" s="66"/>
      <c r="D29" s="66"/>
    </row>
  </sheetData>
  <mergeCells count="6">
    <mergeCell ref="B2:D2"/>
    <mergeCell ref="B24:D24"/>
    <mergeCell ref="F10:F12"/>
    <mergeCell ref="B3:D3"/>
    <mergeCell ref="B4:D4"/>
    <mergeCell ref="B5:D5"/>
  </mergeCells>
  <hyperlinks>
    <hyperlink ref="A1" location="INDICE!A1" display="INDICE"/>
  </hyperlinks>
  <pageMargins left="0.7" right="0.7" top="0.75" bottom="0.75" header="0.3" footer="0.3"/>
  <pageSetup orientation="portrait" r:id="rId1"/>
  <ignoredErrors>
    <ignoredError sqref="C13:D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23"/>
  <sheetViews>
    <sheetView showGridLines="0" topLeftCell="A3" workbookViewId="0">
      <selection activeCell="B21" sqref="B21:D21"/>
    </sheetView>
  </sheetViews>
  <sheetFormatPr baseColWidth="10" defaultRowHeight="15"/>
  <cols>
    <col min="1" max="1" width="3.5703125" style="1" customWidth="1"/>
    <col min="2" max="2" width="52.7109375" style="1" customWidth="1"/>
    <col min="3" max="4" width="18.7109375" style="1" customWidth="1"/>
    <col min="5" max="5" width="3.5703125" style="1" customWidth="1"/>
    <col min="6" max="16384" width="11.42578125" style="1"/>
  </cols>
  <sheetData>
    <row r="1" spans="1:9">
      <c r="A1" s="2" t="s">
        <v>181</v>
      </c>
    </row>
    <row r="2" spans="1:9" ht="15.75">
      <c r="B2" s="196" t="s">
        <v>141</v>
      </c>
      <c r="C2" s="196"/>
      <c r="D2" s="196"/>
    </row>
    <row r="3" spans="1:9">
      <c r="B3" s="177" t="s">
        <v>116</v>
      </c>
      <c r="C3" s="177"/>
      <c r="D3" s="177"/>
    </row>
    <row r="4" spans="1:9">
      <c r="B4" s="178" t="s">
        <v>182</v>
      </c>
      <c r="C4" s="178"/>
      <c r="D4" s="178"/>
    </row>
    <row r="5" spans="1:9">
      <c r="B5" s="178" t="s">
        <v>119</v>
      </c>
      <c r="C5" s="178"/>
      <c r="D5" s="178"/>
    </row>
    <row r="6" spans="1:9">
      <c r="B6" s="26"/>
      <c r="C6" s="26"/>
      <c r="D6" s="26"/>
    </row>
    <row r="7" spans="1:9" s="13" customFormat="1">
      <c r="B7" s="44" t="s">
        <v>9</v>
      </c>
      <c r="C7" s="47">
        <v>44012</v>
      </c>
      <c r="D7" s="47">
        <v>43646</v>
      </c>
    </row>
    <row r="8" spans="1:9">
      <c r="B8" s="12" t="s">
        <v>190</v>
      </c>
      <c r="C8" s="20">
        <v>558892938</v>
      </c>
      <c r="D8" s="20">
        <v>318805334</v>
      </c>
      <c r="F8" s="34"/>
      <c r="G8" s="34"/>
      <c r="H8" s="34"/>
      <c r="I8" s="35"/>
    </row>
    <row r="9" spans="1:9">
      <c r="B9" s="12" t="s">
        <v>96</v>
      </c>
      <c r="C9" s="21">
        <v>4460412198</v>
      </c>
      <c r="D9" s="21">
        <v>2061862763</v>
      </c>
    </row>
    <row r="10" spans="1:9">
      <c r="B10" s="12" t="s">
        <v>197</v>
      </c>
      <c r="C10" s="21">
        <v>36518290</v>
      </c>
      <c r="D10" s="21">
        <v>16658919</v>
      </c>
    </row>
    <row r="11" spans="1:9" ht="18.75" customHeight="1">
      <c r="B11" s="12" t="s">
        <v>198</v>
      </c>
      <c r="C11" s="21">
        <v>323431</v>
      </c>
      <c r="D11" s="21">
        <v>17013</v>
      </c>
    </row>
    <row r="12" spans="1:9" s="13" customFormat="1" ht="18.75" customHeight="1">
      <c r="B12" s="24" t="s">
        <v>10</v>
      </c>
      <c r="C12" s="67">
        <f>SUM(C8:C11)</f>
        <v>5056146857</v>
      </c>
      <c r="D12" s="67">
        <f>SUM(D8:D11)</f>
        <v>2397344029</v>
      </c>
    </row>
    <row r="13" spans="1:9" s="13" customFormat="1">
      <c r="B13" s="48" t="s">
        <v>11</v>
      </c>
      <c r="C13" s="74"/>
      <c r="D13" s="74"/>
    </row>
    <row r="14" spans="1:9">
      <c r="B14" s="19" t="s">
        <v>12</v>
      </c>
      <c r="C14" s="20">
        <v>1157977457</v>
      </c>
      <c r="D14" s="20">
        <v>557214371</v>
      </c>
    </row>
    <row r="15" spans="1:9">
      <c r="B15" s="12" t="s">
        <v>202</v>
      </c>
      <c r="C15" s="21">
        <v>112534560</v>
      </c>
      <c r="D15" s="21"/>
    </row>
    <row r="16" spans="1:9">
      <c r="B16" s="12" t="s">
        <v>14</v>
      </c>
      <c r="C16" s="21">
        <v>0</v>
      </c>
      <c r="D16" s="21">
        <v>0</v>
      </c>
    </row>
    <row r="17" spans="2:4">
      <c r="B17" s="12" t="s">
        <v>13</v>
      </c>
      <c r="C17" s="21">
        <v>0</v>
      </c>
      <c r="D17" s="21">
        <v>0</v>
      </c>
    </row>
    <row r="18" spans="2:4">
      <c r="B18" s="12" t="s">
        <v>199</v>
      </c>
      <c r="C18" s="21">
        <v>0</v>
      </c>
      <c r="D18" s="21">
        <v>1</v>
      </c>
    </row>
    <row r="19" spans="2:4" s="13" customFormat="1">
      <c r="B19" s="24" t="s">
        <v>15</v>
      </c>
      <c r="C19" s="67">
        <f>SUM(C14:C18)</f>
        <v>1270512017</v>
      </c>
      <c r="D19" s="67">
        <f>SUM(D14:D18)</f>
        <v>557214372</v>
      </c>
    </row>
    <row r="20" spans="2:4" s="13" customFormat="1">
      <c r="B20" s="24" t="s">
        <v>16</v>
      </c>
      <c r="C20" s="67">
        <f>+C12-C19</f>
        <v>3785634840</v>
      </c>
      <c r="D20" s="67">
        <f>+D12-D19</f>
        <v>1840129657</v>
      </c>
    </row>
    <row r="21" spans="2:4">
      <c r="B21" s="198"/>
      <c r="C21" s="198"/>
      <c r="D21" s="198"/>
    </row>
    <row r="22" spans="2:4">
      <c r="C22" s="17"/>
      <c r="D22" s="17"/>
    </row>
    <row r="23" spans="2:4">
      <c r="B23" s="176" t="s">
        <v>140</v>
      </c>
      <c r="C23" s="176"/>
      <c r="D23" s="176"/>
    </row>
  </sheetData>
  <mergeCells count="6">
    <mergeCell ref="B23:D23"/>
    <mergeCell ref="B2:D2"/>
    <mergeCell ref="B3:D3"/>
    <mergeCell ref="B4:D4"/>
    <mergeCell ref="B5:D5"/>
    <mergeCell ref="B21:D21"/>
  </mergeCells>
  <hyperlinks>
    <hyperlink ref="A1" location="INDICE!A1" display="INDICE"/>
  </hyperlinks>
  <pageMargins left="0.7" right="0.7" top="0.75" bottom="0.75" header="0.3" footer="0.3"/>
  <pageSetup orientation="portrait" r:id="rId1"/>
  <ignoredErrors>
    <ignoredError sqref="C12:D1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22"/>
  <sheetViews>
    <sheetView showGridLines="0" workbookViewId="0">
      <selection activeCell="E13" sqref="E13"/>
    </sheetView>
  </sheetViews>
  <sheetFormatPr baseColWidth="10" defaultRowHeight="15"/>
  <cols>
    <col min="1" max="1" width="3.5703125" style="1" customWidth="1"/>
    <col min="2" max="2" width="30.85546875" style="1" customWidth="1"/>
    <col min="3" max="4" width="20" style="1" customWidth="1"/>
    <col min="5" max="5" width="22.7109375" style="1" customWidth="1"/>
    <col min="6" max="6" width="3.5703125" style="1" customWidth="1"/>
    <col min="7" max="16384" width="11.42578125" style="1"/>
  </cols>
  <sheetData>
    <row r="1" spans="1:10">
      <c r="A1" s="2" t="s">
        <v>181</v>
      </c>
    </row>
    <row r="2" spans="1:10" ht="15.75">
      <c r="B2" s="196" t="s">
        <v>141</v>
      </c>
      <c r="C2" s="196"/>
      <c r="D2" s="196"/>
      <c r="E2" s="196"/>
    </row>
    <row r="3" spans="1:10" ht="15.75">
      <c r="B3" s="177" t="s">
        <v>117</v>
      </c>
      <c r="C3" s="177"/>
      <c r="D3" s="177"/>
      <c r="E3" s="177"/>
    </row>
    <row r="4" spans="1:10">
      <c r="B4" s="178" t="s">
        <v>183</v>
      </c>
      <c r="C4" s="178"/>
      <c r="D4" s="178"/>
      <c r="E4" s="178"/>
    </row>
    <row r="5" spans="1:10">
      <c r="B5" s="178" t="s">
        <v>119</v>
      </c>
      <c r="C5" s="178"/>
      <c r="D5" s="178"/>
      <c r="E5" s="178"/>
    </row>
    <row r="7" spans="1:10">
      <c r="B7" s="44" t="s">
        <v>17</v>
      </c>
      <c r="C7" s="44" t="s">
        <v>18</v>
      </c>
      <c r="D7" s="44" t="s">
        <v>19</v>
      </c>
      <c r="E7" s="44" t="s">
        <v>184</v>
      </c>
    </row>
    <row r="8" spans="1:10">
      <c r="B8" s="24" t="s">
        <v>20</v>
      </c>
      <c r="C8" s="67">
        <v>71455190859</v>
      </c>
      <c r="D8" s="67">
        <v>4889689799</v>
      </c>
      <c r="E8" s="67">
        <f>+C8+D8</f>
        <v>76344880658</v>
      </c>
      <c r="G8" s="34"/>
      <c r="H8" s="34"/>
      <c r="I8" s="34"/>
      <c r="J8" s="35"/>
    </row>
    <row r="9" spans="1:10" ht="15.75">
      <c r="B9" s="45" t="s">
        <v>21</v>
      </c>
      <c r="C9" s="20"/>
      <c r="D9" s="20"/>
      <c r="E9" s="20"/>
    </row>
    <row r="10" spans="1:10">
      <c r="B10" s="12" t="s">
        <v>22</v>
      </c>
      <c r="C10" s="21">
        <v>16819999368</v>
      </c>
      <c r="D10" s="21"/>
      <c r="E10" s="21"/>
    </row>
    <row r="11" spans="1:10">
      <c r="B11" s="12" t="s">
        <v>23</v>
      </c>
      <c r="C11" s="21">
        <v>-1668006668</v>
      </c>
      <c r="D11" s="21"/>
      <c r="E11" s="21"/>
    </row>
    <row r="12" spans="1:10" ht="15.75">
      <c r="B12" s="46" t="s">
        <v>24</v>
      </c>
      <c r="C12" s="73">
        <f>+C10+C11</f>
        <v>15151992700</v>
      </c>
      <c r="D12" s="23"/>
      <c r="E12" s="23"/>
    </row>
    <row r="13" spans="1:10" ht="15.75">
      <c r="B13" s="179" t="s">
        <v>25</v>
      </c>
      <c r="C13" s="199">
        <f>+E8+C12</f>
        <v>91496873358</v>
      </c>
      <c r="D13" s="199">
        <f>+'07'!C20</f>
        <v>3785634840</v>
      </c>
      <c r="E13" s="45" t="s">
        <v>208</v>
      </c>
    </row>
    <row r="14" spans="1:10" ht="15.75">
      <c r="B14" s="180"/>
      <c r="C14" s="200"/>
      <c r="D14" s="200"/>
      <c r="E14" s="73">
        <f>+C13+D13</f>
        <v>95282508198</v>
      </c>
    </row>
    <row r="16" spans="1:10">
      <c r="B16" s="176" t="s">
        <v>140</v>
      </c>
      <c r="C16" s="176"/>
      <c r="D16" s="176"/>
      <c r="E16" s="176"/>
    </row>
    <row r="17" spans="3:5">
      <c r="D17" s="17"/>
      <c r="E17" s="17"/>
    </row>
    <row r="18" spans="3:5">
      <c r="D18" s="17"/>
    </row>
    <row r="19" spans="3:5">
      <c r="C19" s="16"/>
    </row>
    <row r="20" spans="3:5">
      <c r="C20" s="16"/>
    </row>
    <row r="21" spans="3:5">
      <c r="C21" s="16"/>
    </row>
    <row r="22" spans="3:5">
      <c r="C22" s="17"/>
      <c r="D22" s="17"/>
    </row>
  </sheetData>
  <mergeCells count="8">
    <mergeCell ref="B2:E2"/>
    <mergeCell ref="B3:E3"/>
    <mergeCell ref="B4:E4"/>
    <mergeCell ref="B5:E5"/>
    <mergeCell ref="B16:E16"/>
    <mergeCell ref="B13:B14"/>
    <mergeCell ref="C13:C14"/>
    <mergeCell ref="D13:D14"/>
  </mergeCells>
  <hyperlinks>
    <hyperlink ref="A1" location="INDICE!A1" display="INDIC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37"/>
  <sheetViews>
    <sheetView showGridLines="0" workbookViewId="0">
      <selection activeCell="C23" sqref="C23"/>
    </sheetView>
  </sheetViews>
  <sheetFormatPr baseColWidth="10" defaultRowHeight="15"/>
  <cols>
    <col min="1" max="1" width="3.5703125" style="1" customWidth="1"/>
    <col min="2" max="2" width="57.42578125" style="1" customWidth="1"/>
    <col min="3" max="4" width="19.7109375" style="1" customWidth="1"/>
    <col min="5" max="5" width="3.5703125" style="1" customWidth="1"/>
    <col min="6" max="16384" width="11.42578125" style="1"/>
  </cols>
  <sheetData>
    <row r="1" spans="1:9">
      <c r="A1" s="2" t="s">
        <v>181</v>
      </c>
    </row>
    <row r="2" spans="1:9" ht="15.75">
      <c r="B2" s="196" t="s">
        <v>141</v>
      </c>
      <c r="C2" s="196"/>
      <c r="D2" s="196"/>
    </row>
    <row r="3" spans="1:9">
      <c r="B3" s="177" t="s">
        <v>118</v>
      </c>
      <c r="C3" s="177"/>
      <c r="D3" s="177"/>
    </row>
    <row r="4" spans="1:9">
      <c r="B4" s="178" t="s">
        <v>182</v>
      </c>
      <c r="C4" s="178"/>
      <c r="D4" s="178"/>
    </row>
    <row r="5" spans="1:9">
      <c r="B5" s="178" t="s">
        <v>119</v>
      </c>
      <c r="C5" s="178"/>
      <c r="D5" s="178"/>
    </row>
    <row r="7" spans="1:9" s="13" customFormat="1">
      <c r="B7" s="3" t="s">
        <v>26</v>
      </c>
      <c r="C7" s="4">
        <v>44012</v>
      </c>
      <c r="D7" s="4">
        <v>43646</v>
      </c>
      <c r="F7" s="34"/>
      <c r="G7" s="34"/>
      <c r="H7" s="34"/>
      <c r="I7" s="35"/>
    </row>
    <row r="8" spans="1:9" s="13" customFormat="1">
      <c r="B8" s="24" t="s">
        <v>38</v>
      </c>
      <c r="C8" s="67">
        <v>207649619</v>
      </c>
      <c r="D8" s="67">
        <v>129503556</v>
      </c>
    </row>
    <row r="9" spans="1:9" s="13" customFormat="1">
      <c r="B9" s="36" t="s">
        <v>27</v>
      </c>
      <c r="C9" s="68"/>
      <c r="D9" s="68"/>
    </row>
    <row r="10" spans="1:9" s="13" customFormat="1">
      <c r="B10" s="36" t="s">
        <v>28</v>
      </c>
      <c r="C10" s="69"/>
      <c r="D10" s="69"/>
    </row>
    <row r="11" spans="1:9">
      <c r="B11" s="37" t="s">
        <v>98</v>
      </c>
      <c r="C11" s="21">
        <v>323286</v>
      </c>
      <c r="D11" s="21">
        <v>17012</v>
      </c>
    </row>
    <row r="12" spans="1:9">
      <c r="B12" s="37" t="s">
        <v>203</v>
      </c>
      <c r="C12" s="21">
        <v>14040486384</v>
      </c>
      <c r="D12" s="21"/>
    </row>
    <row r="13" spans="1:9">
      <c r="B13" s="37" t="s">
        <v>180</v>
      </c>
      <c r="C13" s="21">
        <v>36518290</v>
      </c>
      <c r="D13" s="21">
        <v>16658919</v>
      </c>
    </row>
    <row r="14" spans="1:9">
      <c r="B14" s="37" t="s">
        <v>39</v>
      </c>
      <c r="C14" s="21">
        <v>0</v>
      </c>
      <c r="D14" s="21">
        <v>0</v>
      </c>
    </row>
    <row r="15" spans="1:9" s="13" customFormat="1">
      <c r="B15" s="38" t="s">
        <v>29</v>
      </c>
      <c r="C15" s="69"/>
      <c r="D15" s="69"/>
    </row>
    <row r="16" spans="1:9">
      <c r="B16" s="37" t="s">
        <v>99</v>
      </c>
      <c r="C16" s="21"/>
      <c r="D16" s="21">
        <v>0</v>
      </c>
    </row>
    <row r="17" spans="2:4">
      <c r="B17" s="37" t="s">
        <v>40</v>
      </c>
      <c r="C17" s="21">
        <v>-145288791507</v>
      </c>
      <c r="D17" s="21">
        <v>-106563585782</v>
      </c>
    </row>
    <row r="18" spans="2:4">
      <c r="B18" s="37" t="s">
        <v>41</v>
      </c>
      <c r="C18" s="21">
        <v>-1124630974</v>
      </c>
      <c r="D18" s="21">
        <v>-496780789</v>
      </c>
    </row>
    <row r="19" spans="2:4">
      <c r="B19" s="37" t="s">
        <v>30</v>
      </c>
      <c r="C19" s="21"/>
      <c r="D19" s="21">
        <v>0</v>
      </c>
    </row>
    <row r="20" spans="2:4">
      <c r="B20" s="37" t="s">
        <v>31</v>
      </c>
      <c r="C20" s="21"/>
      <c r="D20" s="21">
        <v>0</v>
      </c>
    </row>
    <row r="21" spans="2:4">
      <c r="B21" s="37" t="s">
        <v>42</v>
      </c>
      <c r="C21" s="21">
        <v>61631851163</v>
      </c>
      <c r="D21" s="21">
        <v>8880987054</v>
      </c>
    </row>
    <row r="22" spans="2:4">
      <c r="B22" s="37" t="s">
        <v>43</v>
      </c>
      <c r="C22" s="21">
        <v>55812728229</v>
      </c>
      <c r="D22" s="21">
        <v>71704352149</v>
      </c>
    </row>
    <row r="23" spans="2:4">
      <c r="B23" s="37" t="s">
        <v>32</v>
      </c>
      <c r="C23" s="23"/>
      <c r="D23" s="23">
        <v>0</v>
      </c>
    </row>
    <row r="24" spans="2:4" s="40" customFormat="1" ht="30">
      <c r="B24" s="39" t="s">
        <v>33</v>
      </c>
      <c r="C24" s="70">
        <f>SUM(C9:C23)</f>
        <v>-14891515129</v>
      </c>
      <c r="D24" s="70">
        <v>-26458351437</v>
      </c>
    </row>
    <row r="25" spans="2:4" ht="6.75" customHeight="1">
      <c r="B25" s="37"/>
      <c r="C25" s="20"/>
      <c r="D25" s="20"/>
    </row>
    <row r="26" spans="2:4" s="13" customFormat="1" ht="15.75">
      <c r="B26" s="36" t="s">
        <v>34</v>
      </c>
      <c r="C26" s="69"/>
      <c r="D26" s="69"/>
    </row>
    <row r="27" spans="2:4">
      <c r="B27" s="37" t="s">
        <v>35</v>
      </c>
      <c r="C27" s="21">
        <v>-1668006668</v>
      </c>
      <c r="D27" s="21">
        <v>-570441375</v>
      </c>
    </row>
    <row r="28" spans="2:4">
      <c r="B28" s="37" t="s">
        <v>22</v>
      </c>
      <c r="C28" s="23">
        <v>16819999368</v>
      </c>
      <c r="D28" s="23">
        <v>27016961714</v>
      </c>
    </row>
    <row r="29" spans="2:4" s="42" customFormat="1" ht="31.5">
      <c r="B29" s="41" t="s">
        <v>36</v>
      </c>
      <c r="C29" s="70">
        <f>+C27+C28</f>
        <v>15151992700</v>
      </c>
      <c r="D29" s="70">
        <v>26446520339</v>
      </c>
    </row>
    <row r="30" spans="2:4" ht="6.75" customHeight="1">
      <c r="B30" s="37"/>
      <c r="C30" s="71"/>
      <c r="D30" s="71"/>
    </row>
    <row r="31" spans="2:4" s="13" customFormat="1" ht="15.75">
      <c r="B31" s="24" t="s">
        <v>37</v>
      </c>
      <c r="C31" s="72">
        <f>+C8+C24+C29</f>
        <v>468127190</v>
      </c>
      <c r="D31" s="72">
        <v>117672458</v>
      </c>
    </row>
    <row r="33" spans="2:4">
      <c r="B33" s="176" t="s">
        <v>140</v>
      </c>
      <c r="C33" s="176"/>
      <c r="D33" s="176"/>
    </row>
    <row r="34" spans="2:4">
      <c r="C34" s="17"/>
      <c r="D34" s="17"/>
    </row>
    <row r="35" spans="2:4">
      <c r="C35" s="17"/>
      <c r="D35" s="17"/>
    </row>
    <row r="36" spans="2:4">
      <c r="C36" s="16"/>
    </row>
    <row r="37" spans="2:4">
      <c r="C37" s="16"/>
    </row>
  </sheetData>
  <mergeCells count="5">
    <mergeCell ref="B2:D2"/>
    <mergeCell ref="B3:D3"/>
    <mergeCell ref="B4:D4"/>
    <mergeCell ref="B5:D5"/>
    <mergeCell ref="B33:D33"/>
  </mergeCells>
  <hyperlinks>
    <hyperlink ref="A1" location="INDICE!A1" display="INDICE"/>
  </hyperlinks>
  <pageMargins left="0.7" right="0.7" top="0.75" bottom="0.75" header="0.3" footer="0.3"/>
  <ignoredErrors>
    <ignoredError sqref="C2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137"/>
  <sheetViews>
    <sheetView showGridLines="0" tabSelected="1" workbookViewId="0">
      <pane ySplit="3" topLeftCell="A56" activePane="bottomLeft" state="frozen"/>
      <selection activeCell="H13" sqref="H13"/>
      <selection pane="bottomLeft" activeCell="B56" sqref="B56:F57"/>
    </sheetView>
  </sheetViews>
  <sheetFormatPr baseColWidth="10" defaultRowHeight="16.5" customHeight="1"/>
  <cols>
    <col min="1" max="1" width="3.5703125" style="1" customWidth="1"/>
    <col min="2" max="2" width="35" style="1" customWidth="1"/>
    <col min="3" max="3" width="20.7109375" style="1" customWidth="1"/>
    <col min="4" max="6" width="19.28515625" style="1" customWidth="1"/>
    <col min="7" max="7" width="3.5703125" style="1" customWidth="1"/>
    <col min="8" max="16384" width="11.42578125" style="1"/>
  </cols>
  <sheetData>
    <row r="1" spans="1:6" ht="16.5" customHeight="1">
      <c r="A1" s="2" t="s">
        <v>181</v>
      </c>
    </row>
    <row r="2" spans="1:6" ht="16.5" customHeight="1">
      <c r="B2" s="196" t="s">
        <v>141</v>
      </c>
      <c r="C2" s="196"/>
      <c r="D2" s="196"/>
      <c r="E2" s="196"/>
      <c r="F2" s="196"/>
    </row>
    <row r="3" spans="1:6" ht="16.5" customHeight="1">
      <c r="B3" s="194" t="s">
        <v>120</v>
      </c>
      <c r="C3" s="194"/>
      <c r="D3" s="194"/>
      <c r="E3" s="194"/>
      <c r="F3" s="194"/>
    </row>
    <row r="4" spans="1:6" ht="16.5" customHeight="1">
      <c r="B4" s="185" t="s">
        <v>121</v>
      </c>
      <c r="C4" s="185"/>
      <c r="D4" s="185"/>
      <c r="E4" s="185"/>
      <c r="F4" s="185"/>
    </row>
    <row r="6" spans="1:6" ht="16.5" customHeight="1">
      <c r="B6" s="189" t="s">
        <v>142</v>
      </c>
      <c r="C6" s="189"/>
      <c r="D6" s="189"/>
      <c r="E6" s="189"/>
      <c r="F6" s="189"/>
    </row>
    <row r="7" spans="1:6" ht="16.5" customHeight="1">
      <c r="B7" s="189"/>
      <c r="C7" s="189"/>
      <c r="D7" s="189"/>
      <c r="E7" s="189"/>
      <c r="F7" s="189"/>
    </row>
    <row r="8" spans="1:6" ht="16.5" customHeight="1">
      <c r="B8" s="189"/>
      <c r="C8" s="189"/>
      <c r="D8" s="189"/>
      <c r="E8" s="189"/>
      <c r="F8" s="189"/>
    </row>
    <row r="9" spans="1:6" ht="16.5" customHeight="1">
      <c r="B9" s="189"/>
      <c r="C9" s="189"/>
      <c r="D9" s="189"/>
      <c r="E9" s="189"/>
      <c r="F9" s="189"/>
    </row>
    <row r="10" spans="1:6" ht="16.5" customHeight="1">
      <c r="B10" s="189"/>
      <c r="C10" s="189"/>
      <c r="D10" s="189"/>
      <c r="E10" s="189"/>
      <c r="F10" s="189"/>
    </row>
    <row r="11" spans="1:6" ht="16.5" customHeight="1">
      <c r="B11" s="189"/>
      <c r="C11" s="189"/>
      <c r="D11" s="189"/>
      <c r="E11" s="189"/>
      <c r="F11" s="189"/>
    </row>
    <row r="12" spans="1:6" ht="16.5" customHeight="1">
      <c r="B12" s="189"/>
      <c r="C12" s="189"/>
      <c r="D12" s="189"/>
      <c r="E12" s="189"/>
      <c r="F12" s="189"/>
    </row>
    <row r="13" spans="1:6" ht="16.5" customHeight="1">
      <c r="B13" s="189"/>
      <c r="C13" s="189"/>
      <c r="D13" s="189"/>
      <c r="E13" s="189"/>
      <c r="F13" s="189"/>
    </row>
    <row r="14" spans="1:6" ht="16.5" customHeight="1">
      <c r="B14" s="189"/>
      <c r="C14" s="189"/>
      <c r="D14" s="189"/>
      <c r="E14" s="189"/>
      <c r="F14" s="189"/>
    </row>
    <row r="15" spans="1:6" ht="16.5" customHeight="1">
      <c r="B15" s="185" t="s">
        <v>122</v>
      </c>
      <c r="C15" s="185"/>
      <c r="D15" s="185"/>
      <c r="E15" s="185"/>
      <c r="F15" s="185"/>
    </row>
    <row r="17" spans="2:6" ht="16.5" customHeight="1">
      <c r="B17" s="185" t="s">
        <v>123</v>
      </c>
      <c r="C17" s="185"/>
      <c r="D17" s="185"/>
      <c r="E17" s="185"/>
      <c r="F17" s="185"/>
    </row>
    <row r="18" spans="2:6" ht="16.5" customHeight="1">
      <c r="B18" s="189" t="s">
        <v>187</v>
      </c>
      <c r="C18" s="189"/>
      <c r="D18" s="189"/>
      <c r="E18" s="189"/>
      <c r="F18" s="189"/>
    </row>
    <row r="19" spans="2:6" ht="16.5" customHeight="1">
      <c r="B19" s="189"/>
      <c r="C19" s="189"/>
      <c r="D19" s="189"/>
      <c r="E19" s="189"/>
      <c r="F19" s="189"/>
    </row>
    <row r="20" spans="2:6" ht="16.5" customHeight="1">
      <c r="B20" s="189"/>
      <c r="C20" s="189"/>
      <c r="D20" s="189"/>
      <c r="E20" s="189"/>
      <c r="F20" s="189"/>
    </row>
    <row r="21" spans="2:6" ht="16.5" customHeight="1">
      <c r="B21" s="189"/>
      <c r="C21" s="189"/>
      <c r="D21" s="189"/>
      <c r="E21" s="189"/>
      <c r="F21" s="189"/>
    </row>
    <row r="22" spans="2:6" ht="16.5" customHeight="1">
      <c r="B22" s="189"/>
      <c r="C22" s="189"/>
      <c r="D22" s="189"/>
      <c r="E22" s="189"/>
      <c r="F22" s="189"/>
    </row>
    <row r="23" spans="2:6" ht="16.5" customHeight="1">
      <c r="B23" s="189"/>
      <c r="C23" s="189"/>
      <c r="D23" s="189"/>
      <c r="E23" s="189"/>
      <c r="F23" s="189"/>
    </row>
    <row r="24" spans="2:6" ht="16.5" customHeight="1">
      <c r="B24" s="189"/>
      <c r="C24" s="189"/>
      <c r="D24" s="189"/>
      <c r="E24" s="189"/>
      <c r="F24" s="189"/>
    </row>
    <row r="25" spans="2:6" ht="16.5" customHeight="1">
      <c r="B25" s="189"/>
      <c r="C25" s="189"/>
      <c r="D25" s="189"/>
      <c r="E25" s="189"/>
      <c r="F25" s="189"/>
    </row>
    <row r="26" spans="2:6" ht="16.5" customHeight="1">
      <c r="B26" s="189"/>
      <c r="C26" s="189"/>
      <c r="D26" s="189"/>
      <c r="E26" s="189"/>
      <c r="F26" s="189"/>
    </row>
    <row r="27" spans="2:6" ht="16.5" customHeight="1">
      <c r="B27" s="189"/>
      <c r="C27" s="189"/>
      <c r="D27" s="189"/>
      <c r="E27" s="189"/>
      <c r="F27" s="189"/>
    </row>
    <row r="28" spans="2:6" ht="16.5" customHeight="1">
      <c r="B28" s="189"/>
      <c r="C28" s="189"/>
      <c r="D28" s="189"/>
      <c r="E28" s="189"/>
      <c r="F28" s="189"/>
    </row>
    <row r="29" spans="2:6" ht="16.5" customHeight="1">
      <c r="B29" s="189"/>
      <c r="C29" s="189"/>
      <c r="D29" s="189"/>
      <c r="E29" s="189"/>
      <c r="F29" s="189"/>
    </row>
    <row r="30" spans="2:6" ht="16.5" customHeight="1">
      <c r="B30" s="189"/>
      <c r="C30" s="189"/>
      <c r="D30" s="189"/>
      <c r="E30" s="189"/>
      <c r="F30" s="189"/>
    </row>
    <row r="31" spans="2:6" ht="16.5" customHeight="1">
      <c r="B31" s="189"/>
      <c r="C31" s="189"/>
      <c r="D31" s="189"/>
      <c r="E31" s="189"/>
      <c r="F31" s="189"/>
    </row>
    <row r="32" spans="2:6" ht="16.5" customHeight="1">
      <c r="B32" s="189"/>
      <c r="C32" s="189"/>
      <c r="D32" s="189"/>
      <c r="E32" s="189"/>
      <c r="F32" s="189"/>
    </row>
    <row r="33" spans="2:6" ht="16.5" customHeight="1">
      <c r="B33" s="189"/>
      <c r="C33" s="189"/>
      <c r="D33" s="189"/>
      <c r="E33" s="189"/>
      <c r="F33" s="189"/>
    </row>
    <row r="34" spans="2:6" ht="16.5" customHeight="1">
      <c r="B34" s="189"/>
      <c r="C34" s="189"/>
      <c r="D34" s="189"/>
      <c r="E34" s="189"/>
      <c r="F34" s="189"/>
    </row>
    <row r="35" spans="2:6" ht="16.5" customHeight="1">
      <c r="B35" s="189"/>
      <c r="C35" s="189"/>
      <c r="D35" s="189"/>
      <c r="E35" s="189"/>
      <c r="F35" s="189"/>
    </row>
    <row r="36" spans="2:6" ht="16.5" customHeight="1">
      <c r="B36" s="189"/>
      <c r="C36" s="189"/>
      <c r="D36" s="189"/>
      <c r="E36" s="189"/>
      <c r="F36" s="189"/>
    </row>
    <row r="37" spans="2:6" ht="16.5" customHeight="1">
      <c r="B37" s="189"/>
      <c r="C37" s="189"/>
      <c r="D37" s="189"/>
      <c r="E37" s="189"/>
      <c r="F37" s="189"/>
    </row>
    <row r="38" spans="2:6" ht="16.5" customHeight="1">
      <c r="B38" s="189"/>
      <c r="C38" s="189"/>
      <c r="D38" s="189"/>
      <c r="E38" s="189"/>
      <c r="F38" s="189"/>
    </row>
    <row r="39" spans="2:6" ht="16.5" customHeight="1">
      <c r="B39" s="189"/>
      <c r="C39" s="189"/>
      <c r="D39" s="189"/>
      <c r="E39" s="189"/>
      <c r="F39" s="189"/>
    </row>
    <row r="40" spans="2:6" ht="16.5" customHeight="1">
      <c r="B40" s="189"/>
      <c r="C40" s="189"/>
      <c r="D40" s="189"/>
      <c r="E40" s="189"/>
      <c r="F40" s="189"/>
    </row>
    <row r="41" spans="2:6" ht="16.5" customHeight="1">
      <c r="B41" s="189"/>
      <c r="C41" s="189"/>
      <c r="D41" s="189"/>
      <c r="E41" s="189"/>
      <c r="F41" s="189"/>
    </row>
    <row r="42" spans="2:6" ht="16.5" customHeight="1">
      <c r="B42" s="189"/>
      <c r="C42" s="189"/>
      <c r="D42" s="189"/>
      <c r="E42" s="189"/>
      <c r="F42" s="189"/>
    </row>
    <row r="43" spans="2:6" ht="16.5" customHeight="1">
      <c r="B43" s="189"/>
      <c r="C43" s="189"/>
      <c r="D43" s="189"/>
      <c r="E43" s="189"/>
      <c r="F43" s="189"/>
    </row>
    <row r="44" spans="2:6" ht="16.5" customHeight="1">
      <c r="B44" s="189"/>
      <c r="C44" s="189"/>
      <c r="D44" s="189"/>
      <c r="E44" s="189"/>
      <c r="F44" s="189"/>
    </row>
    <row r="45" spans="2:6" ht="16.5" customHeight="1">
      <c r="B45" s="185" t="s">
        <v>124</v>
      </c>
      <c r="C45" s="185"/>
      <c r="D45" s="185"/>
      <c r="E45" s="185"/>
      <c r="F45" s="185"/>
    </row>
    <row r="46" spans="2:6" ht="16.5" customHeight="1">
      <c r="B46" s="189" t="s">
        <v>209</v>
      </c>
      <c r="C46" s="189"/>
      <c r="D46" s="189"/>
      <c r="E46" s="189"/>
      <c r="F46" s="189"/>
    </row>
    <row r="47" spans="2:6" ht="16.5" customHeight="1">
      <c r="B47" s="189"/>
      <c r="C47" s="189"/>
      <c r="D47" s="189"/>
      <c r="E47" s="189"/>
      <c r="F47" s="189"/>
    </row>
    <row r="48" spans="2:6" ht="16.5" customHeight="1">
      <c r="B48" s="189"/>
      <c r="C48" s="189"/>
      <c r="D48" s="189"/>
      <c r="E48" s="189"/>
      <c r="F48" s="189"/>
    </row>
    <row r="49" spans="2:6" ht="16.5" customHeight="1">
      <c r="B49" s="195" t="s">
        <v>125</v>
      </c>
      <c r="C49" s="195"/>
      <c r="D49" s="195"/>
      <c r="E49" s="195"/>
      <c r="F49" s="195"/>
    </row>
    <row r="51" spans="2:6" ht="16.5" customHeight="1">
      <c r="B51" s="189" t="s">
        <v>126</v>
      </c>
      <c r="C51" s="189"/>
      <c r="D51" s="189"/>
      <c r="E51" s="189"/>
      <c r="F51" s="189"/>
    </row>
    <row r="52" spans="2:6" ht="16.5" customHeight="1">
      <c r="B52" s="189"/>
      <c r="C52" s="189"/>
      <c r="D52" s="189"/>
      <c r="E52" s="189"/>
      <c r="F52" s="189"/>
    </row>
    <row r="53" spans="2:6" ht="16.5" customHeight="1">
      <c r="B53" s="189"/>
      <c r="C53" s="189"/>
      <c r="D53" s="189"/>
      <c r="E53" s="189"/>
      <c r="F53" s="189"/>
    </row>
    <row r="54" spans="2:6" ht="16.5" customHeight="1">
      <c r="B54" s="189" t="s">
        <v>185</v>
      </c>
      <c r="C54" s="189"/>
      <c r="D54" s="189"/>
      <c r="E54" s="189"/>
      <c r="F54" s="189"/>
    </row>
    <row r="55" spans="2:6" ht="16.5" customHeight="1">
      <c r="B55" s="189"/>
      <c r="C55" s="189"/>
      <c r="D55" s="189"/>
      <c r="E55" s="189"/>
      <c r="F55" s="189"/>
    </row>
    <row r="56" spans="2:6" ht="16.5" customHeight="1">
      <c r="B56" s="189" t="s">
        <v>127</v>
      </c>
      <c r="C56" s="189"/>
      <c r="D56" s="189"/>
      <c r="E56" s="189"/>
      <c r="F56" s="189"/>
    </row>
    <row r="57" spans="2:6" ht="16.5" customHeight="1">
      <c r="B57" s="189"/>
      <c r="C57" s="189"/>
      <c r="D57" s="189"/>
      <c r="E57" s="189"/>
      <c r="F57" s="189"/>
    </row>
    <row r="58" spans="2:6" ht="16.5" customHeight="1">
      <c r="B58" s="189" t="s">
        <v>128</v>
      </c>
      <c r="C58" s="189"/>
      <c r="D58" s="189"/>
      <c r="E58" s="189"/>
      <c r="F58" s="189"/>
    </row>
    <row r="59" spans="2:6" ht="16.5" customHeight="1">
      <c r="B59" s="189"/>
      <c r="C59" s="189"/>
      <c r="D59" s="189"/>
      <c r="E59" s="189"/>
      <c r="F59" s="189"/>
    </row>
    <row r="60" spans="2:6" ht="16.5" customHeight="1">
      <c r="B60" s="181" t="s">
        <v>129</v>
      </c>
      <c r="C60" s="181"/>
      <c r="D60" s="181"/>
      <c r="E60" s="181"/>
      <c r="F60" s="181"/>
    </row>
    <row r="61" spans="2:6" ht="16.5" customHeight="1">
      <c r="B61" s="181"/>
      <c r="C61" s="181"/>
      <c r="D61" s="181"/>
      <c r="E61" s="181"/>
      <c r="F61" s="181"/>
    </row>
    <row r="62" spans="2:6" ht="16.5" customHeight="1">
      <c r="B62" s="181" t="s">
        <v>130</v>
      </c>
      <c r="C62" s="181"/>
      <c r="D62" s="181"/>
      <c r="E62" s="181"/>
      <c r="F62" s="181"/>
    </row>
    <row r="63" spans="2:6" ht="16.5" customHeight="1">
      <c r="B63" s="181"/>
      <c r="C63" s="181"/>
      <c r="D63" s="181"/>
      <c r="E63" s="181"/>
      <c r="F63" s="181"/>
    </row>
    <row r="64" spans="2:6" ht="16.5" customHeight="1">
      <c r="B64" s="181" t="s">
        <v>143</v>
      </c>
      <c r="C64" s="181"/>
      <c r="D64" s="181"/>
      <c r="E64" s="181"/>
      <c r="F64" s="181"/>
    </row>
    <row r="65" spans="2:6" ht="16.5" customHeight="1">
      <c r="B65" s="181"/>
      <c r="C65" s="181"/>
      <c r="D65" s="181"/>
      <c r="E65" s="181"/>
      <c r="F65" s="181"/>
    </row>
    <row r="67" spans="2:6" ht="16.5" customHeight="1">
      <c r="B67" s="3" t="s">
        <v>26</v>
      </c>
      <c r="C67" s="4">
        <v>44012</v>
      </c>
      <c r="D67" s="4">
        <v>43646</v>
      </c>
      <c r="E67" s="4">
        <v>43830</v>
      </c>
      <c r="F67" s="18"/>
    </row>
    <row r="68" spans="2:6" ht="16.5" customHeight="1">
      <c r="B68" s="5" t="s">
        <v>44</v>
      </c>
      <c r="C68" s="6">
        <v>6793.79</v>
      </c>
      <c r="D68" s="6">
        <v>6183.21</v>
      </c>
      <c r="E68" s="6">
        <v>6442.33</v>
      </c>
      <c r="F68" s="25"/>
    </row>
    <row r="69" spans="2:6" ht="16.5" customHeight="1">
      <c r="B69" s="5" t="s">
        <v>45</v>
      </c>
      <c r="C69" s="6">
        <v>6820.47</v>
      </c>
      <c r="D69" s="6">
        <v>6197.68</v>
      </c>
      <c r="E69" s="6">
        <v>6463.95</v>
      </c>
      <c r="F69" s="25"/>
    </row>
    <row r="70" spans="2:6" ht="16.5" customHeight="1">
      <c r="B70" s="27"/>
      <c r="C70" s="27"/>
      <c r="D70" s="27"/>
      <c r="E70" s="27"/>
      <c r="F70" s="27"/>
    </row>
    <row r="71" spans="2:6" ht="16.5" customHeight="1">
      <c r="B71" s="185" t="s">
        <v>131</v>
      </c>
      <c r="C71" s="185"/>
      <c r="D71" s="185"/>
      <c r="E71" s="185"/>
      <c r="F71" s="185"/>
    </row>
    <row r="72" spans="2:6" ht="16.5" customHeight="1">
      <c r="B72" s="189" t="s">
        <v>193</v>
      </c>
      <c r="C72" s="189"/>
      <c r="D72" s="189"/>
      <c r="E72" s="189"/>
      <c r="F72" s="189"/>
    </row>
    <row r="73" spans="2:6" ht="16.5" customHeight="1">
      <c r="B73" s="189"/>
      <c r="C73" s="189"/>
      <c r="D73" s="189"/>
      <c r="E73" s="189"/>
      <c r="F73" s="189"/>
    </row>
    <row r="74" spans="2:6" ht="16.5" customHeight="1">
      <c r="B74" s="185" t="s">
        <v>132</v>
      </c>
      <c r="C74" s="185"/>
      <c r="D74" s="185"/>
      <c r="E74" s="185"/>
      <c r="F74" s="185"/>
    </row>
    <row r="75" spans="2:6" ht="16.5" customHeight="1">
      <c r="B75" s="181" t="s">
        <v>194</v>
      </c>
      <c r="C75" s="181"/>
      <c r="D75" s="181"/>
      <c r="E75" s="181"/>
      <c r="F75" s="181"/>
    </row>
    <row r="76" spans="2:6" ht="16.5" customHeight="1">
      <c r="B76" s="181"/>
      <c r="C76" s="181"/>
      <c r="D76" s="181"/>
      <c r="E76" s="181"/>
      <c r="F76" s="181"/>
    </row>
    <row r="78" spans="2:6" ht="16.5" customHeight="1">
      <c r="B78" s="186" t="s">
        <v>133</v>
      </c>
      <c r="C78" s="186"/>
      <c r="D78" s="186"/>
      <c r="E78" s="186"/>
      <c r="F78" s="186"/>
    </row>
    <row r="79" spans="2:6" ht="16.5" customHeight="1">
      <c r="B79" s="181" t="s">
        <v>144</v>
      </c>
      <c r="C79" s="181"/>
      <c r="D79" s="181"/>
      <c r="E79" s="181"/>
      <c r="F79" s="181"/>
    </row>
    <row r="80" spans="2:6" ht="16.5" customHeight="1">
      <c r="B80" s="181"/>
      <c r="C80" s="181"/>
      <c r="D80" s="181"/>
      <c r="E80" s="181"/>
      <c r="F80" s="181"/>
    </row>
    <row r="81" spans="2:6" ht="16.5" customHeight="1">
      <c r="B81" s="181"/>
      <c r="C81" s="181"/>
      <c r="D81" s="181"/>
      <c r="E81" s="181"/>
      <c r="F81" s="181"/>
    </row>
    <row r="82" spans="2:6" ht="16.5" customHeight="1">
      <c r="B82" s="29"/>
      <c r="C82" s="29"/>
      <c r="D82" s="29"/>
      <c r="E82" s="29"/>
      <c r="F82" s="29"/>
    </row>
    <row r="83" spans="2:6" ht="16.5" customHeight="1">
      <c r="B83" s="187" t="s">
        <v>26</v>
      </c>
      <c r="C83" s="188"/>
      <c r="D83" s="4">
        <f>+'09'!C7</f>
        <v>44012</v>
      </c>
      <c r="E83" s="4">
        <f>+'09'!D7</f>
        <v>43646</v>
      </c>
      <c r="F83" s="27"/>
    </row>
    <row r="84" spans="2:6" ht="16.5" customHeight="1">
      <c r="B84" s="190" t="s">
        <v>12</v>
      </c>
      <c r="C84" s="191"/>
      <c r="D84" s="28">
        <f>+'07'!C14</f>
        <v>1157977457</v>
      </c>
      <c r="E84" s="28">
        <f>+'07'!D14</f>
        <v>557214371</v>
      </c>
      <c r="F84" s="27"/>
    </row>
    <row r="85" spans="2:6" ht="16.5" customHeight="1">
      <c r="B85" s="192" t="s">
        <v>46</v>
      </c>
      <c r="C85" s="193"/>
      <c r="D85" s="10">
        <v>0</v>
      </c>
      <c r="E85" s="10">
        <v>0</v>
      </c>
      <c r="F85" s="27"/>
    </row>
    <row r="86" spans="2:6" ht="16.5" customHeight="1">
      <c r="B86" s="187" t="s">
        <v>48</v>
      </c>
      <c r="C86" s="188"/>
      <c r="D86" s="14">
        <f>SUM(D84:D85)</f>
        <v>1157977457</v>
      </c>
      <c r="E86" s="14">
        <f>SUM(E84:E85)</f>
        <v>557214371</v>
      </c>
      <c r="F86" s="27"/>
    </row>
    <row r="87" spans="2:6" ht="16.5" customHeight="1">
      <c r="B87" s="27"/>
      <c r="C87" s="27"/>
      <c r="D87" s="27"/>
      <c r="E87" s="27"/>
      <c r="F87" s="27"/>
    </row>
    <row r="88" spans="2:6" ht="16.5" customHeight="1">
      <c r="B88" s="185" t="s">
        <v>134</v>
      </c>
      <c r="C88" s="185"/>
      <c r="D88" s="185"/>
      <c r="E88" s="185"/>
      <c r="F88" s="185"/>
    </row>
    <row r="89" spans="2:6" ht="16.5" customHeight="1">
      <c r="B89" s="27"/>
      <c r="C89" s="27"/>
      <c r="D89" s="27"/>
      <c r="E89" s="27"/>
      <c r="F89" s="27"/>
    </row>
    <row r="90" spans="2:6" ht="45" customHeight="1">
      <c r="B90" s="7" t="s">
        <v>47</v>
      </c>
      <c r="C90" s="7" t="s">
        <v>49</v>
      </c>
      <c r="D90" s="7" t="s">
        <v>50</v>
      </c>
      <c r="E90" s="7" t="s">
        <v>51</v>
      </c>
    </row>
    <row r="91" spans="2:6" ht="16.5" customHeight="1">
      <c r="B91" s="182" t="s">
        <v>52</v>
      </c>
      <c r="C91" s="183"/>
      <c r="D91" s="183"/>
      <c r="E91" s="184"/>
    </row>
    <row r="92" spans="2:6" ht="16.5" customHeight="1">
      <c r="B92" s="19" t="s">
        <v>53</v>
      </c>
      <c r="C92" s="30">
        <v>1172158.3258169999</v>
      </c>
      <c r="D92" s="28">
        <v>79644720091</v>
      </c>
      <c r="E92" s="28">
        <v>666</v>
      </c>
    </row>
    <row r="93" spans="2:6" ht="16.5" customHeight="1">
      <c r="B93" s="12" t="s">
        <v>54</v>
      </c>
      <c r="C93" s="31">
        <v>1181041.0649260001</v>
      </c>
      <c r="D93" s="9">
        <v>82741442541</v>
      </c>
      <c r="E93" s="9">
        <v>701</v>
      </c>
    </row>
    <row r="94" spans="2:6" ht="16.5" customHeight="1">
      <c r="B94" s="22" t="s">
        <v>55</v>
      </c>
      <c r="C94" s="32">
        <v>1190074.652918</v>
      </c>
      <c r="D94" s="10">
        <v>84781774593</v>
      </c>
      <c r="E94" s="10">
        <v>714</v>
      </c>
    </row>
    <row r="95" spans="2:6" ht="16.5" customHeight="1">
      <c r="B95" s="182" t="s">
        <v>104</v>
      </c>
      <c r="C95" s="183"/>
      <c r="D95" s="183"/>
      <c r="E95" s="184"/>
    </row>
    <row r="96" spans="2:6" ht="16.5" customHeight="1">
      <c r="B96" s="19" t="s">
        <v>105</v>
      </c>
      <c r="C96" s="30">
        <v>1198920.5343450001</v>
      </c>
      <c r="D96" s="28">
        <v>85506303726</v>
      </c>
      <c r="E96" s="28">
        <v>721</v>
      </c>
    </row>
    <row r="97" spans="2:6" ht="16.5" customHeight="1">
      <c r="B97" s="12" t="s">
        <v>106</v>
      </c>
      <c r="C97" s="31">
        <v>1208140.777308</v>
      </c>
      <c r="D97" s="9">
        <v>88737419288</v>
      </c>
      <c r="E97" s="9">
        <v>736</v>
      </c>
    </row>
    <row r="98" spans="2:6" ht="16.5" customHeight="1">
      <c r="B98" s="22" t="s">
        <v>107</v>
      </c>
      <c r="C98" s="32">
        <v>1217602.6640989999</v>
      </c>
      <c r="D98" s="10">
        <v>95356893159</v>
      </c>
      <c r="E98" s="10">
        <v>781</v>
      </c>
    </row>
    <row r="100" spans="2:6" ht="16.5" customHeight="1">
      <c r="B100" s="186" t="s">
        <v>135</v>
      </c>
      <c r="C100" s="186"/>
      <c r="D100" s="186"/>
      <c r="E100" s="186"/>
      <c r="F100" s="186"/>
    </row>
    <row r="101" spans="2:6" ht="16.5" customHeight="1">
      <c r="B101" s="181" t="s">
        <v>188</v>
      </c>
      <c r="C101" s="181"/>
      <c r="D101" s="181"/>
      <c r="E101" s="181"/>
      <c r="F101" s="181"/>
    </row>
    <row r="102" spans="2:6" ht="16.5" customHeight="1">
      <c r="B102" s="181"/>
      <c r="C102" s="181"/>
      <c r="D102" s="181"/>
      <c r="E102" s="181"/>
      <c r="F102" s="181"/>
    </row>
    <row r="103" spans="2:6" ht="16.5" customHeight="1">
      <c r="B103" s="8" t="s">
        <v>56</v>
      </c>
      <c r="C103" s="4">
        <f>+D83</f>
        <v>44012</v>
      </c>
      <c r="D103" s="4">
        <f>+E83</f>
        <v>43646</v>
      </c>
      <c r="E103" s="25"/>
      <c r="F103" s="25"/>
    </row>
    <row r="104" spans="2:6" ht="16.5" customHeight="1">
      <c r="B104" s="19" t="s">
        <v>100</v>
      </c>
      <c r="C104" s="20">
        <v>468127190</v>
      </c>
      <c r="D104" s="20">
        <v>117672458</v>
      </c>
      <c r="E104" s="25"/>
      <c r="F104" s="25"/>
    </row>
    <row r="105" spans="2:6" ht="16.5" customHeight="1">
      <c r="B105" s="12" t="s">
        <v>145</v>
      </c>
      <c r="C105" s="21">
        <v>0</v>
      </c>
      <c r="D105" s="21">
        <v>0</v>
      </c>
      <c r="E105" s="25"/>
      <c r="F105" s="25"/>
    </row>
    <row r="106" spans="2:6" ht="16.5" customHeight="1">
      <c r="B106" s="3" t="s">
        <v>48</v>
      </c>
      <c r="C106" s="14">
        <f>SUM(C104:C105)</f>
        <v>468127190</v>
      </c>
      <c r="D106" s="14">
        <f>SUM(D104:D105)</f>
        <v>117672458</v>
      </c>
      <c r="E106" s="25"/>
      <c r="F106" s="25"/>
    </row>
    <row r="107" spans="2:6" ht="16.5" customHeight="1">
      <c r="B107" s="25"/>
      <c r="C107" s="25"/>
      <c r="D107" s="25"/>
      <c r="E107" s="25"/>
      <c r="F107" s="25"/>
    </row>
    <row r="108" spans="2:6" ht="16.5" customHeight="1">
      <c r="B108" s="181" t="s">
        <v>189</v>
      </c>
      <c r="C108" s="181"/>
      <c r="D108" s="181"/>
      <c r="E108" s="181"/>
      <c r="F108" s="181"/>
    </row>
    <row r="109" spans="2:6" ht="16.5" customHeight="1">
      <c r="B109" s="181" t="s">
        <v>221</v>
      </c>
      <c r="C109" s="181"/>
      <c r="D109" s="181"/>
      <c r="E109" s="181"/>
      <c r="F109" s="181"/>
    </row>
    <row r="111" spans="2:6" ht="16.5" customHeight="1">
      <c r="B111" s="181" t="s">
        <v>222</v>
      </c>
      <c r="C111" s="181"/>
      <c r="D111" s="181"/>
      <c r="E111" s="181"/>
      <c r="F111" s="181"/>
    </row>
    <row r="112" spans="2:6" ht="16.5" customHeight="1">
      <c r="B112" s="181"/>
      <c r="C112" s="181"/>
      <c r="D112" s="181"/>
      <c r="E112" s="181"/>
      <c r="F112" s="181"/>
    </row>
    <row r="113" spans="2:6" ht="16.5" customHeight="1">
      <c r="B113" s="3" t="s">
        <v>26</v>
      </c>
      <c r="C113" s="4">
        <f>+C103</f>
        <v>44012</v>
      </c>
      <c r="D113" s="4">
        <f>+D103</f>
        <v>43646</v>
      </c>
      <c r="E113" s="25"/>
      <c r="F113" s="25"/>
    </row>
    <row r="114" spans="2:6" ht="16.5" customHeight="1">
      <c r="B114" s="33" t="s">
        <v>12</v>
      </c>
      <c r="C114" s="15">
        <f>+'06'!C16</f>
        <v>207825887</v>
      </c>
      <c r="D114" s="15">
        <f>+'06'!D16</f>
        <v>127469178</v>
      </c>
      <c r="E114" s="25"/>
      <c r="F114" s="25"/>
    </row>
    <row r="115" spans="2:6" ht="16.5" customHeight="1">
      <c r="B115" s="3" t="s">
        <v>48</v>
      </c>
      <c r="C115" s="14">
        <f>SUM(C114)</f>
        <v>207825887</v>
      </c>
      <c r="D115" s="14">
        <f>SUM(D114)</f>
        <v>127469178</v>
      </c>
      <c r="E115" s="25"/>
      <c r="F115" s="25"/>
    </row>
    <row r="117" spans="2:6" ht="16.5" customHeight="1">
      <c r="B117" s="189" t="s">
        <v>201</v>
      </c>
      <c r="C117" s="189"/>
      <c r="D117" s="189"/>
      <c r="E117" s="189"/>
      <c r="F117" s="189"/>
    </row>
    <row r="118" spans="2:6" ht="16.5" customHeight="1">
      <c r="B118" s="189"/>
      <c r="C118" s="189"/>
      <c r="D118" s="189"/>
      <c r="E118" s="189"/>
      <c r="F118" s="189"/>
    </row>
    <row r="119" spans="2:6" ht="16.5" customHeight="1">
      <c r="B119" s="3" t="s">
        <v>26</v>
      </c>
      <c r="C119" s="4">
        <f>+C113</f>
        <v>44012</v>
      </c>
      <c r="D119" s="4">
        <f>+D113</f>
        <v>43646</v>
      </c>
      <c r="E119" s="25"/>
      <c r="F119" s="25"/>
    </row>
    <row r="120" spans="2:6" ht="16.5" customHeight="1">
      <c r="B120" s="33" t="s">
        <v>136</v>
      </c>
      <c r="C120" s="15">
        <f>+'07'!C8</f>
        <v>558892938</v>
      </c>
      <c r="D120" s="15">
        <f>+'07'!D8</f>
        <v>318805334</v>
      </c>
      <c r="E120" s="25"/>
      <c r="F120" s="25"/>
    </row>
    <row r="121" spans="2:6" ht="16.5" customHeight="1">
      <c r="B121" s="3" t="s">
        <v>48</v>
      </c>
      <c r="C121" s="14">
        <f>SUM(C120)</f>
        <v>558892938</v>
      </c>
      <c r="D121" s="14">
        <f>SUM(D120)</f>
        <v>318805334</v>
      </c>
      <c r="E121" s="25"/>
      <c r="F121" s="25"/>
    </row>
    <row r="122" spans="2:6" ht="16.5" customHeight="1">
      <c r="B122" s="25"/>
      <c r="C122" s="25"/>
      <c r="D122" s="25"/>
      <c r="E122" s="25"/>
      <c r="F122" s="25"/>
    </row>
    <row r="123" spans="2:6" ht="16.5" customHeight="1">
      <c r="B123" s="189" t="s">
        <v>195</v>
      </c>
      <c r="C123" s="189"/>
      <c r="D123" s="189"/>
      <c r="E123" s="189"/>
      <c r="F123" s="189"/>
    </row>
    <row r="124" spans="2:6" ht="16.5" customHeight="1">
      <c r="B124" s="3" t="s">
        <v>138</v>
      </c>
      <c r="C124" s="4">
        <f>+C119</f>
        <v>44012</v>
      </c>
      <c r="D124" s="4">
        <f>+D119</f>
        <v>43646</v>
      </c>
      <c r="E124" s="25"/>
      <c r="F124" s="25"/>
    </row>
    <row r="125" spans="2:6" ht="16.5" customHeight="1">
      <c r="B125" s="33" t="s">
        <v>180</v>
      </c>
      <c r="C125" s="15">
        <f>+'07'!C10</f>
        <v>36518290</v>
      </c>
      <c r="D125" s="15">
        <f>+'07'!D10</f>
        <v>16658919</v>
      </c>
      <c r="E125" s="25"/>
      <c r="F125" s="25"/>
    </row>
    <row r="126" spans="2:6" ht="16.5" customHeight="1">
      <c r="B126" s="3" t="s">
        <v>48</v>
      </c>
      <c r="C126" s="14">
        <f>SUM(C125:C125)</f>
        <v>36518290</v>
      </c>
      <c r="D126" s="14">
        <f>SUM(D125:D125)</f>
        <v>16658919</v>
      </c>
      <c r="E126" s="25"/>
      <c r="F126" s="25"/>
    </row>
    <row r="128" spans="2:6" ht="16.5" customHeight="1">
      <c r="B128" s="181" t="s">
        <v>196</v>
      </c>
      <c r="C128" s="181"/>
      <c r="D128" s="181"/>
      <c r="E128" s="181"/>
      <c r="F128" s="181"/>
    </row>
    <row r="129" spans="2:6" ht="16.5" customHeight="1">
      <c r="B129" s="181"/>
      <c r="C129" s="181"/>
      <c r="D129" s="181"/>
      <c r="E129" s="181"/>
      <c r="F129" s="181"/>
    </row>
    <row r="130" spans="2:6" ht="16.5" customHeight="1">
      <c r="B130" s="3" t="s">
        <v>138</v>
      </c>
      <c r="C130" s="4">
        <f>+C124</f>
        <v>44012</v>
      </c>
      <c r="D130" s="4">
        <f>+D124</f>
        <v>43646</v>
      </c>
      <c r="E130" s="25"/>
      <c r="F130" s="25"/>
    </row>
    <row r="131" spans="2:6" ht="16.5" customHeight="1">
      <c r="B131" s="3" t="s">
        <v>220</v>
      </c>
      <c r="C131" s="11">
        <v>323288</v>
      </c>
      <c r="D131" s="11"/>
      <c r="E131" s="25"/>
      <c r="F131" s="25"/>
    </row>
    <row r="132" spans="2:6" ht="16.5" customHeight="1">
      <c r="B132" s="33" t="s">
        <v>137</v>
      </c>
      <c r="C132" s="15">
        <v>143</v>
      </c>
      <c r="D132" s="15">
        <v>17013</v>
      </c>
      <c r="E132" s="25"/>
      <c r="F132" s="25"/>
    </row>
    <row r="133" spans="2:6" ht="16.5" customHeight="1">
      <c r="B133" s="3" t="s">
        <v>48</v>
      </c>
      <c r="C133" s="14">
        <f>SUM(C131:C132)</f>
        <v>323431</v>
      </c>
      <c r="D133" s="14">
        <f>SUM(D131:D132)</f>
        <v>17013</v>
      </c>
    </row>
    <row r="134" spans="2:6" ht="16.5" customHeight="1">
      <c r="B134" s="25"/>
      <c r="C134" s="25"/>
      <c r="D134" s="25"/>
      <c r="E134" s="25"/>
      <c r="F134" s="25"/>
    </row>
    <row r="135" spans="2:6" ht="16.5" customHeight="1">
      <c r="B135" s="3" t="s">
        <v>139</v>
      </c>
      <c r="C135" s="4">
        <f>+C130</f>
        <v>44012</v>
      </c>
      <c r="D135" s="4">
        <f>+D130</f>
        <v>43646</v>
      </c>
      <c r="E135" s="25"/>
      <c r="F135" s="25"/>
    </row>
    <row r="136" spans="2:6" ht="16.5" customHeight="1">
      <c r="B136" s="33" t="s">
        <v>137</v>
      </c>
      <c r="C136" s="15"/>
      <c r="D136" s="15">
        <v>1</v>
      </c>
      <c r="E136" s="25"/>
      <c r="F136" s="25"/>
    </row>
    <row r="137" spans="2:6" ht="16.5" customHeight="1">
      <c r="B137" s="3" t="s">
        <v>48</v>
      </c>
      <c r="C137" s="14">
        <f>SUM(C136)</f>
        <v>0</v>
      </c>
      <c r="D137" s="14">
        <f>SUM(D136)</f>
        <v>1</v>
      </c>
      <c r="E137" s="25"/>
      <c r="F137" s="25"/>
    </row>
  </sheetData>
  <mergeCells count="38">
    <mergeCell ref="B109:F109"/>
    <mergeCell ref="B111:F112"/>
    <mergeCell ref="B117:F118"/>
    <mergeCell ref="B123:F123"/>
    <mergeCell ref="B128:F129"/>
    <mergeCell ref="B100:F100"/>
    <mergeCell ref="B101:F102"/>
    <mergeCell ref="B108:F108"/>
    <mergeCell ref="B84:C84"/>
    <mergeCell ref="B85:C85"/>
    <mergeCell ref="B86:C86"/>
    <mergeCell ref="B88:F88"/>
    <mergeCell ref="B91:E91"/>
    <mergeCell ref="B95:E95"/>
    <mergeCell ref="B83:C83"/>
    <mergeCell ref="B56:F57"/>
    <mergeCell ref="B58:F59"/>
    <mergeCell ref="B60:F61"/>
    <mergeCell ref="B62:F63"/>
    <mergeCell ref="B64:F65"/>
    <mergeCell ref="B71:F71"/>
    <mergeCell ref="B72:F73"/>
    <mergeCell ref="B74:F74"/>
    <mergeCell ref="B75:F76"/>
    <mergeCell ref="B78:F78"/>
    <mergeCell ref="B79:F81"/>
    <mergeCell ref="B54:F55"/>
    <mergeCell ref="B2:F2"/>
    <mergeCell ref="B3:F3"/>
    <mergeCell ref="B4:F4"/>
    <mergeCell ref="B6:F14"/>
    <mergeCell ref="B15:F15"/>
    <mergeCell ref="B17:F17"/>
    <mergeCell ref="B18:F44"/>
    <mergeCell ref="B45:F45"/>
    <mergeCell ref="B46:F48"/>
    <mergeCell ref="B49:F49"/>
    <mergeCell ref="B51:F53"/>
  </mergeCells>
  <hyperlinks>
    <hyperlink ref="A1" location="INDICE!A1" display="INDICE"/>
  </hyperlinks>
  <pageMargins left="0.7" right="0.7" top="0.75" bottom="0.75" header="0.3" footer="0.3"/>
  <ignoredErrors>
    <ignoredError sqref="D86:E86 C126:D12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T820"/>
  <sheetViews>
    <sheetView showGridLines="0" workbookViewId="0">
      <selection activeCell="B5" sqref="B5:R5"/>
    </sheetView>
  </sheetViews>
  <sheetFormatPr baseColWidth="10" defaultRowHeight="15"/>
  <cols>
    <col min="1" max="1" width="3.5703125" style="80" customWidth="1"/>
    <col min="2" max="2" width="11.42578125" style="80"/>
    <col min="3" max="3" width="27.7109375" style="80" bestFit="1" customWidth="1"/>
    <col min="4" max="5" width="11.42578125" style="80"/>
    <col min="6" max="7" width="13" style="80" bestFit="1" customWidth="1"/>
    <col min="8" max="8" width="11.42578125" style="80"/>
    <col min="9" max="9" width="17.85546875" style="80" bestFit="1" customWidth="1"/>
    <col min="10" max="10" width="17.42578125" style="80" bestFit="1" customWidth="1"/>
    <col min="11" max="11" width="17.140625" style="80" bestFit="1" customWidth="1"/>
    <col min="12" max="12" width="17.7109375" style="80" bestFit="1" customWidth="1"/>
    <col min="13" max="14" width="11.7109375" style="80" bestFit="1" customWidth="1"/>
    <col min="15" max="15" width="12.140625" style="80" customWidth="1"/>
    <col min="16" max="16" width="11.5703125" style="80" bestFit="1" customWidth="1"/>
    <col min="17" max="17" width="11.42578125" style="80"/>
    <col min="18" max="18" width="11.5703125" style="80" bestFit="1" customWidth="1"/>
    <col min="19" max="19" width="13.7109375" style="80" bestFit="1" customWidth="1"/>
    <col min="20" max="20" width="11.42578125" style="80"/>
    <col min="21" max="21" width="13.7109375" style="80" bestFit="1" customWidth="1"/>
    <col min="22" max="22" width="11.42578125" style="80"/>
    <col min="23" max="23" width="13.7109375" style="80" bestFit="1" customWidth="1"/>
    <col min="24" max="24" width="12.7109375" style="80" bestFit="1" customWidth="1"/>
    <col min="25" max="26" width="11.42578125" style="80"/>
    <col min="27" max="27" width="13.7109375" style="80" bestFit="1" customWidth="1"/>
    <col min="28" max="28" width="12.7109375" style="80" bestFit="1" customWidth="1"/>
    <col min="29" max="30" width="11.42578125" style="80"/>
    <col min="31" max="32" width="13.7109375" style="80" bestFit="1" customWidth="1"/>
    <col min="33" max="34" width="11.42578125" style="80"/>
    <col min="35" max="35" width="11.5703125" style="80" bestFit="1" customWidth="1"/>
    <col min="36" max="37" width="11.42578125" style="80"/>
    <col min="38" max="38" width="11.5703125" style="80" bestFit="1" customWidth="1"/>
    <col min="39" max="42" width="11.42578125" style="80"/>
    <col min="43" max="43" width="11.5703125" style="80" bestFit="1" customWidth="1"/>
    <col min="44" max="47" width="11.42578125" style="80"/>
    <col min="48" max="48" width="11.5703125" style="80" bestFit="1" customWidth="1"/>
    <col min="49" max="16384" width="11.42578125" style="80"/>
  </cols>
  <sheetData>
    <row r="1" spans="1:18" ht="21.75" customHeight="1">
      <c r="A1" s="2" t="s">
        <v>181</v>
      </c>
    </row>
    <row r="2" spans="1:18" ht="13.5" customHeight="1">
      <c r="B2" s="202" t="s">
        <v>141</v>
      </c>
      <c r="C2" s="203"/>
      <c r="D2" s="203"/>
      <c r="E2" s="203"/>
      <c r="F2" s="203"/>
      <c r="G2" s="203"/>
      <c r="H2" s="203"/>
      <c r="I2" s="203"/>
      <c r="J2" s="203"/>
      <c r="K2" s="203"/>
      <c r="L2" s="203"/>
      <c r="M2" s="203"/>
      <c r="N2" s="203"/>
      <c r="O2" s="203"/>
      <c r="P2" s="203"/>
      <c r="Q2" s="203"/>
      <c r="R2" s="204"/>
    </row>
    <row r="3" spans="1:18" ht="13.5" customHeight="1">
      <c r="B3" s="202" t="s">
        <v>146</v>
      </c>
      <c r="C3" s="203"/>
      <c r="D3" s="203"/>
      <c r="E3" s="203"/>
      <c r="F3" s="203"/>
      <c r="G3" s="203"/>
      <c r="H3" s="203"/>
      <c r="I3" s="203"/>
      <c r="J3" s="203"/>
      <c r="K3" s="203"/>
      <c r="L3" s="203"/>
      <c r="M3" s="203"/>
      <c r="N3" s="203"/>
      <c r="O3" s="203"/>
      <c r="P3" s="203"/>
      <c r="Q3" s="203"/>
      <c r="R3" s="204"/>
    </row>
    <row r="4" spans="1:18" ht="13.5" customHeight="1">
      <c r="B4" s="205">
        <v>44012</v>
      </c>
      <c r="C4" s="206"/>
      <c r="D4" s="206"/>
      <c r="E4" s="206"/>
      <c r="F4" s="206"/>
      <c r="G4" s="206"/>
      <c r="H4" s="206"/>
      <c r="I4" s="206"/>
      <c r="J4" s="206"/>
      <c r="K4" s="206"/>
      <c r="L4" s="206"/>
      <c r="M4" s="206"/>
      <c r="N4" s="206"/>
      <c r="O4" s="206"/>
      <c r="P4" s="206"/>
      <c r="Q4" s="206"/>
      <c r="R4" s="207"/>
    </row>
    <row r="5" spans="1:18" ht="14.25" customHeight="1">
      <c r="B5" s="208" t="s">
        <v>147</v>
      </c>
      <c r="C5" s="206"/>
      <c r="D5" s="206"/>
      <c r="E5" s="206"/>
      <c r="F5" s="206"/>
      <c r="G5" s="206"/>
      <c r="H5" s="206"/>
      <c r="I5" s="206"/>
      <c r="J5" s="206"/>
      <c r="K5" s="206"/>
      <c r="L5" s="206"/>
      <c r="M5" s="206"/>
      <c r="N5" s="206"/>
      <c r="O5" s="206"/>
      <c r="P5" s="206"/>
      <c r="Q5" s="206"/>
      <c r="R5" s="207"/>
    </row>
    <row r="6" spans="1:18" s="81" customFormat="1" ht="126">
      <c r="B6" s="82" t="s">
        <v>58</v>
      </c>
      <c r="C6" s="82" t="s">
        <v>59</v>
      </c>
      <c r="D6" s="82" t="s">
        <v>60</v>
      </c>
      <c r="E6" s="82" t="s">
        <v>61</v>
      </c>
      <c r="F6" s="82" t="s">
        <v>62</v>
      </c>
      <c r="G6" s="82" t="s">
        <v>63</v>
      </c>
      <c r="H6" s="82" t="s">
        <v>64</v>
      </c>
      <c r="I6" s="82" t="s">
        <v>65</v>
      </c>
      <c r="J6" s="82" t="s">
        <v>66</v>
      </c>
      <c r="K6" s="82" t="s">
        <v>67</v>
      </c>
      <c r="L6" s="82" t="s">
        <v>68</v>
      </c>
      <c r="M6" s="82" t="s">
        <v>148</v>
      </c>
      <c r="N6" s="82" t="s">
        <v>69</v>
      </c>
      <c r="O6" s="82" t="s">
        <v>149</v>
      </c>
      <c r="P6" s="82" t="s">
        <v>57</v>
      </c>
      <c r="Q6" s="82" t="s">
        <v>150</v>
      </c>
      <c r="R6" s="82" t="s">
        <v>151</v>
      </c>
    </row>
    <row r="7" spans="1:18">
      <c r="B7" s="131" t="s">
        <v>77</v>
      </c>
      <c r="C7" s="132" t="s">
        <v>210</v>
      </c>
      <c r="D7" s="133" t="s">
        <v>71</v>
      </c>
      <c r="E7" s="132" t="s">
        <v>72</v>
      </c>
      <c r="F7" s="134">
        <v>43889.56422453704</v>
      </c>
      <c r="G7" s="134">
        <v>45321</v>
      </c>
      <c r="H7" s="133" t="s">
        <v>73</v>
      </c>
      <c r="I7" s="135">
        <v>741450688</v>
      </c>
      <c r="J7" s="158">
        <v>502531844</v>
      </c>
      <c r="K7" s="135">
        <v>512385077.04296291</v>
      </c>
      <c r="L7" s="158">
        <v>741450688</v>
      </c>
      <c r="M7" s="159">
        <v>0.69105752457400005</v>
      </c>
      <c r="N7" s="136">
        <v>12.714344776700001</v>
      </c>
      <c r="O7" s="132" t="s">
        <v>74</v>
      </c>
      <c r="P7" s="160">
        <v>0.54621708160000004</v>
      </c>
      <c r="Q7" s="137"/>
      <c r="R7" s="138"/>
    </row>
    <row r="8" spans="1:18">
      <c r="B8" s="139" t="s">
        <v>77</v>
      </c>
      <c r="C8" s="140" t="s">
        <v>210</v>
      </c>
      <c r="D8" s="141" t="s">
        <v>71</v>
      </c>
      <c r="E8" s="140" t="s">
        <v>72</v>
      </c>
      <c r="F8" s="142">
        <v>43889.564826388887</v>
      </c>
      <c r="G8" s="142">
        <v>45685</v>
      </c>
      <c r="H8" s="141" t="s">
        <v>73</v>
      </c>
      <c r="I8" s="143">
        <v>2434193831</v>
      </c>
      <c r="J8" s="161">
        <v>1508859700</v>
      </c>
      <c r="K8" s="143">
        <v>1539326851.7664206</v>
      </c>
      <c r="L8" s="161">
        <v>2434193831</v>
      </c>
      <c r="M8" s="162">
        <v>0.63237644930400005</v>
      </c>
      <c r="N8" s="144">
        <v>13.0977778476</v>
      </c>
      <c r="O8" s="140" t="s">
        <v>74</v>
      </c>
      <c r="P8" s="163">
        <v>1.6409662541000001</v>
      </c>
      <c r="Q8" s="145"/>
      <c r="R8" s="146"/>
    </row>
    <row r="9" spans="1:18">
      <c r="B9" s="139" t="s">
        <v>77</v>
      </c>
      <c r="C9" s="140" t="s">
        <v>210</v>
      </c>
      <c r="D9" s="141" t="s">
        <v>71</v>
      </c>
      <c r="E9" s="140" t="s">
        <v>72</v>
      </c>
      <c r="F9" s="142">
        <v>43861.520868055559</v>
      </c>
      <c r="G9" s="142">
        <v>44593</v>
      </c>
      <c r="H9" s="141" t="s">
        <v>73</v>
      </c>
      <c r="I9" s="143">
        <v>617982875</v>
      </c>
      <c r="J9" s="161">
        <v>501160960</v>
      </c>
      <c r="K9" s="143">
        <v>510583794.79336494</v>
      </c>
      <c r="L9" s="161">
        <v>617982875</v>
      </c>
      <c r="M9" s="162">
        <v>0.82621026479600002</v>
      </c>
      <c r="N9" s="144">
        <v>12.153499356999999</v>
      </c>
      <c r="O9" s="140" t="s">
        <v>74</v>
      </c>
      <c r="P9" s="163">
        <v>0.54429686340000005</v>
      </c>
      <c r="Q9" s="145"/>
      <c r="R9" s="146"/>
    </row>
    <row r="10" spans="1:18">
      <c r="B10" s="139" t="s">
        <v>77</v>
      </c>
      <c r="C10" s="140" t="s">
        <v>210</v>
      </c>
      <c r="D10" s="141" t="s">
        <v>71</v>
      </c>
      <c r="E10" s="140" t="s">
        <v>72</v>
      </c>
      <c r="F10" s="142">
        <v>43889.56585648148</v>
      </c>
      <c r="G10" s="142">
        <v>46049</v>
      </c>
      <c r="H10" s="141" t="s">
        <v>73</v>
      </c>
      <c r="I10" s="143">
        <v>3539342470</v>
      </c>
      <c r="J10" s="161">
        <v>2013112329</v>
      </c>
      <c r="K10" s="143">
        <v>2054942603.7156236</v>
      </c>
      <c r="L10" s="161">
        <v>3539342470</v>
      </c>
      <c r="M10" s="162">
        <v>0.58060010330599998</v>
      </c>
      <c r="N10" s="144">
        <v>13.4839624511</v>
      </c>
      <c r="O10" s="140" t="s">
        <v>74</v>
      </c>
      <c r="P10" s="163">
        <v>2.1906273272000001</v>
      </c>
      <c r="Q10" s="145"/>
      <c r="R10" s="146"/>
    </row>
    <row r="11" spans="1:18">
      <c r="B11" s="139" t="s">
        <v>77</v>
      </c>
      <c r="C11" s="140" t="s">
        <v>210</v>
      </c>
      <c r="D11" s="141" t="s">
        <v>71</v>
      </c>
      <c r="E11" s="140" t="s">
        <v>72</v>
      </c>
      <c r="F11" s="142">
        <v>43861.524699074071</v>
      </c>
      <c r="G11" s="142">
        <v>44957</v>
      </c>
      <c r="H11" s="141" t="s">
        <v>73</v>
      </c>
      <c r="I11" s="143">
        <v>2653282191</v>
      </c>
      <c r="J11" s="161">
        <v>1954541094</v>
      </c>
      <c r="K11" s="143">
        <v>1992360149.2681181</v>
      </c>
      <c r="L11" s="161">
        <v>2653282191</v>
      </c>
      <c r="M11" s="162">
        <v>0.75090397697800004</v>
      </c>
      <c r="N11" s="144">
        <v>12.462695741699999</v>
      </c>
      <c r="O11" s="140" t="s">
        <v>74</v>
      </c>
      <c r="P11" s="163">
        <v>2.1239126488000002</v>
      </c>
      <c r="Q11" s="145"/>
      <c r="R11" s="146"/>
    </row>
    <row r="12" spans="1:18">
      <c r="B12" s="147" t="s">
        <v>211</v>
      </c>
      <c r="C12" s="148"/>
      <c r="D12" s="148"/>
      <c r="E12" s="148"/>
      <c r="F12" s="148"/>
      <c r="G12" s="148"/>
      <c r="H12" s="141"/>
      <c r="I12" s="149">
        <v>9986252055</v>
      </c>
      <c r="J12" s="164">
        <v>6480205927</v>
      </c>
      <c r="K12" s="149">
        <v>6609598476.5864897</v>
      </c>
      <c r="L12" s="164">
        <v>9986252055</v>
      </c>
      <c r="M12" s="145"/>
      <c r="N12" s="165"/>
      <c r="O12" s="145"/>
      <c r="P12" s="166">
        <v>7.0460201751000007</v>
      </c>
      <c r="Q12" s="148"/>
      <c r="R12" s="167"/>
    </row>
    <row r="13" spans="1:18">
      <c r="B13" s="139" t="s">
        <v>77</v>
      </c>
      <c r="C13" s="140" t="s">
        <v>152</v>
      </c>
      <c r="D13" s="141" t="s">
        <v>71</v>
      </c>
      <c r="E13" s="140" t="s">
        <v>72</v>
      </c>
      <c r="F13" s="142">
        <v>43878.682511574072</v>
      </c>
      <c r="G13" s="142">
        <v>45996</v>
      </c>
      <c r="H13" s="141" t="s">
        <v>73</v>
      </c>
      <c r="I13" s="143">
        <v>58628220</v>
      </c>
      <c r="J13" s="161">
        <v>36693864</v>
      </c>
      <c r="K13" s="143">
        <v>36197011.568343766</v>
      </c>
      <c r="L13" s="161">
        <v>58628220</v>
      </c>
      <c r="M13" s="162">
        <v>0.617399122272</v>
      </c>
      <c r="N13" s="144">
        <v>10.919412209900001</v>
      </c>
      <c r="O13" s="140" t="s">
        <v>74</v>
      </c>
      <c r="P13" s="163">
        <v>3.8587045E-2</v>
      </c>
      <c r="Q13" s="145"/>
      <c r="R13" s="146"/>
    </row>
    <row r="14" spans="1:18">
      <c r="B14" s="139" t="s">
        <v>77</v>
      </c>
      <c r="C14" s="140" t="s">
        <v>152</v>
      </c>
      <c r="D14" s="141" t="s">
        <v>71</v>
      </c>
      <c r="E14" s="140" t="s">
        <v>72</v>
      </c>
      <c r="F14" s="142">
        <v>43623.618807870371</v>
      </c>
      <c r="G14" s="142">
        <v>47079</v>
      </c>
      <c r="H14" s="141" t="s">
        <v>73</v>
      </c>
      <c r="I14" s="143">
        <v>103291086</v>
      </c>
      <c r="J14" s="161">
        <v>50515410</v>
      </c>
      <c r="K14" s="143">
        <v>50864102.347239912</v>
      </c>
      <c r="L14" s="161">
        <v>103291086</v>
      </c>
      <c r="M14" s="162">
        <v>0.49243457801599999</v>
      </c>
      <c r="N14" s="144">
        <v>11.5529450078</v>
      </c>
      <c r="O14" s="140" t="s">
        <v>74</v>
      </c>
      <c r="P14" s="163">
        <v>5.4222581399999997E-2</v>
      </c>
      <c r="Q14" s="145"/>
      <c r="R14" s="146"/>
    </row>
    <row r="15" spans="1:18">
      <c r="B15" s="139" t="s">
        <v>77</v>
      </c>
      <c r="C15" s="140" t="s">
        <v>152</v>
      </c>
      <c r="D15" s="141" t="s">
        <v>71</v>
      </c>
      <c r="E15" s="140" t="s">
        <v>72</v>
      </c>
      <c r="F15" s="142">
        <v>43467.691840277781</v>
      </c>
      <c r="G15" s="142">
        <v>47079</v>
      </c>
      <c r="H15" s="141" t="s">
        <v>73</v>
      </c>
      <c r="I15" s="143">
        <v>140046560</v>
      </c>
      <c r="J15" s="161">
        <v>66569589</v>
      </c>
      <c r="K15" s="143">
        <v>66548867.244322725</v>
      </c>
      <c r="L15" s="161">
        <v>140046560</v>
      </c>
      <c r="M15" s="162">
        <v>0.47519101678999998</v>
      </c>
      <c r="N15" s="144">
        <v>11.7325219264</v>
      </c>
      <c r="O15" s="140" t="s">
        <v>74</v>
      </c>
      <c r="P15" s="163">
        <v>7.0942987400000004E-2</v>
      </c>
      <c r="Q15" s="145"/>
      <c r="R15" s="146"/>
    </row>
    <row r="16" spans="1:18">
      <c r="B16" s="139" t="s">
        <v>77</v>
      </c>
      <c r="C16" s="140" t="s">
        <v>152</v>
      </c>
      <c r="D16" s="141" t="s">
        <v>71</v>
      </c>
      <c r="E16" s="140" t="s">
        <v>72</v>
      </c>
      <c r="F16" s="142">
        <v>43962.475972222222</v>
      </c>
      <c r="G16" s="142">
        <v>45996</v>
      </c>
      <c r="H16" s="141" t="s">
        <v>73</v>
      </c>
      <c r="I16" s="143">
        <v>216321779</v>
      </c>
      <c r="J16" s="161">
        <v>137330136</v>
      </c>
      <c r="K16" s="143">
        <v>135740422.10578704</v>
      </c>
      <c r="L16" s="161">
        <v>216321779</v>
      </c>
      <c r="M16" s="162">
        <v>0.62749309261999997</v>
      </c>
      <c r="N16" s="144">
        <v>10.919093696099999</v>
      </c>
      <c r="O16" s="140" t="s">
        <v>74</v>
      </c>
      <c r="P16" s="163">
        <v>0.144703155</v>
      </c>
      <c r="Q16" s="145"/>
      <c r="R16" s="146"/>
    </row>
    <row r="17" spans="2:18">
      <c r="B17" s="139" t="s">
        <v>77</v>
      </c>
      <c r="C17" s="140" t="s">
        <v>152</v>
      </c>
      <c r="D17" s="141" t="s">
        <v>71</v>
      </c>
      <c r="E17" s="140" t="s">
        <v>72</v>
      </c>
      <c r="F17" s="142">
        <v>43804.622870370367</v>
      </c>
      <c r="G17" s="142">
        <v>45996</v>
      </c>
      <c r="H17" s="141" t="s">
        <v>73</v>
      </c>
      <c r="I17" s="143">
        <v>248210952</v>
      </c>
      <c r="J17" s="161">
        <v>153624658</v>
      </c>
      <c r="K17" s="143">
        <v>150814813.4422667</v>
      </c>
      <c r="L17" s="161">
        <v>248210952</v>
      </c>
      <c r="M17" s="162">
        <v>0.60760740904900001</v>
      </c>
      <c r="N17" s="144">
        <v>10.920476731300001</v>
      </c>
      <c r="O17" s="140" t="s">
        <v>74</v>
      </c>
      <c r="P17" s="163">
        <v>0.16077288540000001</v>
      </c>
      <c r="Q17" s="145"/>
      <c r="R17" s="146"/>
    </row>
    <row r="18" spans="2:18">
      <c r="B18" s="139" t="s">
        <v>77</v>
      </c>
      <c r="C18" s="140" t="s">
        <v>152</v>
      </c>
      <c r="D18" s="141" t="s">
        <v>71</v>
      </c>
      <c r="E18" s="140" t="s">
        <v>72</v>
      </c>
      <c r="F18" s="142">
        <v>43564.691759259258</v>
      </c>
      <c r="G18" s="142">
        <v>45996</v>
      </c>
      <c r="H18" s="141" t="s">
        <v>73</v>
      </c>
      <c r="I18" s="143">
        <v>136590695</v>
      </c>
      <c r="J18" s="161">
        <v>80621370</v>
      </c>
      <c r="K18" s="143">
        <v>80461716.193497688</v>
      </c>
      <c r="L18" s="161">
        <v>136590695</v>
      </c>
      <c r="M18" s="162">
        <v>0.58907172405499997</v>
      </c>
      <c r="N18" s="144">
        <v>10.917488755200001</v>
      </c>
      <c r="O18" s="140" t="s">
        <v>74</v>
      </c>
      <c r="P18" s="163">
        <v>8.57744805E-2</v>
      </c>
      <c r="Q18" s="145"/>
      <c r="R18" s="146"/>
    </row>
    <row r="19" spans="2:18">
      <c r="B19" s="139" t="s">
        <v>77</v>
      </c>
      <c r="C19" s="140" t="s">
        <v>152</v>
      </c>
      <c r="D19" s="141" t="s">
        <v>71</v>
      </c>
      <c r="E19" s="140" t="s">
        <v>72</v>
      </c>
      <c r="F19" s="142">
        <v>43879.674699074072</v>
      </c>
      <c r="G19" s="142">
        <v>47079</v>
      </c>
      <c r="H19" s="141" t="s">
        <v>73</v>
      </c>
      <c r="I19" s="143">
        <v>50243164</v>
      </c>
      <c r="J19" s="161">
        <v>25585616</v>
      </c>
      <c r="K19" s="143">
        <v>25207341.400945138</v>
      </c>
      <c r="L19" s="161">
        <v>50243164</v>
      </c>
      <c r="M19" s="162">
        <v>0.50170688694999999</v>
      </c>
      <c r="N19" s="144">
        <v>11.732984932200001</v>
      </c>
      <c r="O19" s="140" t="s">
        <v>74</v>
      </c>
      <c r="P19" s="163">
        <v>2.6871743699999999E-2</v>
      </c>
      <c r="Q19" s="145"/>
      <c r="R19" s="146"/>
    </row>
    <row r="20" spans="2:18">
      <c r="B20" s="139" t="s">
        <v>77</v>
      </c>
      <c r="C20" s="140" t="s">
        <v>152</v>
      </c>
      <c r="D20" s="141" t="s">
        <v>71</v>
      </c>
      <c r="E20" s="140" t="s">
        <v>72</v>
      </c>
      <c r="F20" s="142">
        <v>43640.676365740743</v>
      </c>
      <c r="G20" s="142">
        <v>45996</v>
      </c>
      <c r="H20" s="141" t="s">
        <v>73</v>
      </c>
      <c r="I20" s="143">
        <v>16809183</v>
      </c>
      <c r="J20" s="161">
        <v>10031645</v>
      </c>
      <c r="K20" s="143">
        <v>10054411.622039083</v>
      </c>
      <c r="L20" s="161">
        <v>16809183</v>
      </c>
      <c r="M20" s="162">
        <v>0.59814992923999999</v>
      </c>
      <c r="N20" s="144">
        <v>10.920246816500001</v>
      </c>
      <c r="O20" s="140" t="s">
        <v>74</v>
      </c>
      <c r="P20" s="163">
        <v>1.07182891E-2</v>
      </c>
      <c r="Q20" s="145"/>
      <c r="R20" s="146"/>
    </row>
    <row r="21" spans="2:18">
      <c r="B21" s="139" t="s">
        <v>77</v>
      </c>
      <c r="C21" s="140" t="s">
        <v>152</v>
      </c>
      <c r="D21" s="141" t="s">
        <v>71</v>
      </c>
      <c r="E21" s="140" t="s">
        <v>72</v>
      </c>
      <c r="F21" s="142">
        <v>43524.471342592595</v>
      </c>
      <c r="G21" s="142">
        <v>45996</v>
      </c>
      <c r="H21" s="141" t="s">
        <v>73</v>
      </c>
      <c r="I21" s="143">
        <v>173356158</v>
      </c>
      <c r="J21" s="161">
        <v>102243836</v>
      </c>
      <c r="K21" s="143">
        <v>100544798.14457598</v>
      </c>
      <c r="L21" s="161">
        <v>173356158</v>
      </c>
      <c r="M21" s="162">
        <v>0.57998976964299997</v>
      </c>
      <c r="N21" s="144">
        <v>10.9200578788</v>
      </c>
      <c r="O21" s="140" t="s">
        <v>74</v>
      </c>
      <c r="P21" s="163">
        <v>0.1071836177</v>
      </c>
      <c r="Q21" s="145"/>
      <c r="R21" s="146"/>
    </row>
    <row r="22" spans="2:18">
      <c r="B22" s="139" t="s">
        <v>77</v>
      </c>
      <c r="C22" s="140" t="s">
        <v>152</v>
      </c>
      <c r="D22" s="141" t="s">
        <v>71</v>
      </c>
      <c r="E22" s="140" t="s">
        <v>72</v>
      </c>
      <c r="F22" s="142">
        <v>43964.436018518521</v>
      </c>
      <c r="G22" s="142">
        <v>45996</v>
      </c>
      <c r="H22" s="141" t="s">
        <v>73</v>
      </c>
      <c r="I22" s="143">
        <v>64095336</v>
      </c>
      <c r="J22" s="161">
        <v>40713426</v>
      </c>
      <c r="K22" s="143">
        <v>40219283.582828887</v>
      </c>
      <c r="L22" s="161">
        <v>64095336</v>
      </c>
      <c r="M22" s="162">
        <v>0.62749157883899997</v>
      </c>
      <c r="N22" s="144">
        <v>10.9191572177</v>
      </c>
      <c r="O22" s="140" t="s">
        <v>74</v>
      </c>
      <c r="P22" s="163">
        <v>4.28749015E-2</v>
      </c>
      <c r="Q22" s="145"/>
      <c r="R22" s="146"/>
    </row>
    <row r="23" spans="2:18">
      <c r="B23" s="139" t="s">
        <v>77</v>
      </c>
      <c r="C23" s="140" t="s">
        <v>152</v>
      </c>
      <c r="D23" s="141" t="s">
        <v>71</v>
      </c>
      <c r="E23" s="140" t="s">
        <v>72</v>
      </c>
      <c r="F23" s="142">
        <v>43858.549988425926</v>
      </c>
      <c r="G23" s="142">
        <v>45996</v>
      </c>
      <c r="H23" s="141" t="s">
        <v>73</v>
      </c>
      <c r="I23" s="143">
        <v>170998980</v>
      </c>
      <c r="J23" s="161">
        <v>106419660</v>
      </c>
      <c r="K23" s="143">
        <v>105576422.47191268</v>
      </c>
      <c r="L23" s="161">
        <v>170998980</v>
      </c>
      <c r="M23" s="162">
        <v>0.61740966216199999</v>
      </c>
      <c r="N23" s="144">
        <v>10.918960119399999</v>
      </c>
      <c r="O23" s="140" t="s">
        <v>74</v>
      </c>
      <c r="P23" s="163">
        <v>0.1125474725</v>
      </c>
      <c r="Q23" s="145"/>
      <c r="R23" s="146"/>
    </row>
    <row r="24" spans="2:18">
      <c r="B24" s="139" t="s">
        <v>77</v>
      </c>
      <c r="C24" s="140" t="s">
        <v>152</v>
      </c>
      <c r="D24" s="141" t="s">
        <v>71</v>
      </c>
      <c r="E24" s="140" t="s">
        <v>72</v>
      </c>
      <c r="F24" s="142">
        <v>43577.64570601852</v>
      </c>
      <c r="G24" s="142">
        <v>45996</v>
      </c>
      <c r="H24" s="141" t="s">
        <v>73</v>
      </c>
      <c r="I24" s="143">
        <v>853697779</v>
      </c>
      <c r="J24" s="161">
        <v>511628423</v>
      </c>
      <c r="K24" s="143">
        <v>507824042.23320562</v>
      </c>
      <c r="L24" s="161">
        <v>853697779</v>
      </c>
      <c r="M24" s="162">
        <v>0.59485224715899998</v>
      </c>
      <c r="N24" s="144">
        <v>10.653251687399999</v>
      </c>
      <c r="O24" s="140" t="s">
        <v>74</v>
      </c>
      <c r="P24" s="163">
        <v>0.54135488860000003</v>
      </c>
      <c r="Q24" s="145"/>
      <c r="R24" s="146"/>
    </row>
    <row r="25" spans="2:18">
      <c r="B25" s="139" t="s">
        <v>77</v>
      </c>
      <c r="C25" s="140" t="s">
        <v>152</v>
      </c>
      <c r="D25" s="141" t="s">
        <v>71</v>
      </c>
      <c r="E25" s="140" t="s">
        <v>72</v>
      </c>
      <c r="F25" s="142">
        <v>43902.535127314812</v>
      </c>
      <c r="G25" s="142">
        <v>47085</v>
      </c>
      <c r="H25" s="141" t="s">
        <v>73</v>
      </c>
      <c r="I25" s="143">
        <v>49541965</v>
      </c>
      <c r="J25" s="161">
        <v>25061646</v>
      </c>
      <c r="K25" s="143">
        <v>25206786.821088839</v>
      </c>
      <c r="L25" s="161">
        <v>49541965</v>
      </c>
      <c r="M25" s="162">
        <v>0.50879667007700002</v>
      </c>
      <c r="N25" s="144">
        <v>11.733432173500001</v>
      </c>
      <c r="O25" s="140" t="s">
        <v>74</v>
      </c>
      <c r="P25" s="163">
        <v>2.6871152499999999E-2</v>
      </c>
      <c r="Q25" s="145"/>
      <c r="R25" s="146"/>
    </row>
    <row r="26" spans="2:18">
      <c r="B26" s="139" t="s">
        <v>77</v>
      </c>
      <c r="C26" s="140" t="s">
        <v>152</v>
      </c>
      <c r="D26" s="141" t="s">
        <v>71</v>
      </c>
      <c r="E26" s="140" t="s">
        <v>72</v>
      </c>
      <c r="F26" s="142">
        <v>43727.651608796295</v>
      </c>
      <c r="G26" s="142">
        <v>45996</v>
      </c>
      <c r="H26" s="141" t="s">
        <v>73</v>
      </c>
      <c r="I26" s="143">
        <v>99284385</v>
      </c>
      <c r="J26" s="161">
        <v>60120821</v>
      </c>
      <c r="K26" s="143">
        <v>60325879.727010049</v>
      </c>
      <c r="L26" s="161">
        <v>99284385</v>
      </c>
      <c r="M26" s="162">
        <v>0.60760692355599999</v>
      </c>
      <c r="N26" s="144">
        <v>10.9204980019</v>
      </c>
      <c r="O26" s="140" t="s">
        <v>74</v>
      </c>
      <c r="P26" s="163">
        <v>6.4309105500000005E-2</v>
      </c>
      <c r="Q26" s="145"/>
      <c r="R26" s="146"/>
    </row>
    <row r="27" spans="2:18">
      <c r="B27" s="139" t="s">
        <v>77</v>
      </c>
      <c r="C27" s="140" t="s">
        <v>152</v>
      </c>
      <c r="D27" s="141" t="s">
        <v>71</v>
      </c>
      <c r="E27" s="140" t="s">
        <v>72</v>
      </c>
      <c r="F27" s="142">
        <v>43525.637766203705</v>
      </c>
      <c r="G27" s="142">
        <v>45996</v>
      </c>
      <c r="H27" s="141" t="s">
        <v>73</v>
      </c>
      <c r="I27" s="143">
        <v>866780820</v>
      </c>
      <c r="J27" s="161">
        <v>511363014</v>
      </c>
      <c r="K27" s="143">
        <v>502722845.54076195</v>
      </c>
      <c r="L27" s="161">
        <v>866780820</v>
      </c>
      <c r="M27" s="162">
        <v>0.579988428379</v>
      </c>
      <c r="N27" s="144">
        <v>10.9201191297</v>
      </c>
      <c r="O27" s="140" t="s">
        <v>74</v>
      </c>
      <c r="P27" s="163">
        <v>0.53591686770000002</v>
      </c>
      <c r="Q27" s="145"/>
      <c r="R27" s="146"/>
    </row>
    <row r="28" spans="2:18">
      <c r="B28" s="139" t="s">
        <v>77</v>
      </c>
      <c r="C28" s="140" t="s">
        <v>152</v>
      </c>
      <c r="D28" s="141" t="s">
        <v>71</v>
      </c>
      <c r="E28" s="140" t="s">
        <v>72</v>
      </c>
      <c r="F28" s="142">
        <v>43970.540601851855</v>
      </c>
      <c r="G28" s="142">
        <v>47079</v>
      </c>
      <c r="H28" s="141" t="s">
        <v>73</v>
      </c>
      <c r="I28" s="143">
        <v>49541965</v>
      </c>
      <c r="J28" s="161">
        <v>25585619</v>
      </c>
      <c r="K28" s="143">
        <v>25207355.737260751</v>
      </c>
      <c r="L28" s="161">
        <v>49541965</v>
      </c>
      <c r="M28" s="162">
        <v>0.50880815359800002</v>
      </c>
      <c r="N28" s="144">
        <v>11.7329733709</v>
      </c>
      <c r="O28" s="140" t="s">
        <v>74</v>
      </c>
      <c r="P28" s="163">
        <v>2.6871758999999999E-2</v>
      </c>
      <c r="Q28" s="145"/>
      <c r="R28" s="146"/>
    </row>
    <row r="29" spans="2:18">
      <c r="B29" s="139" t="s">
        <v>77</v>
      </c>
      <c r="C29" s="140" t="s">
        <v>152</v>
      </c>
      <c r="D29" s="141" t="s">
        <v>71</v>
      </c>
      <c r="E29" s="140" t="s">
        <v>72</v>
      </c>
      <c r="F29" s="142">
        <v>43865.521620370368</v>
      </c>
      <c r="G29" s="142">
        <v>45996</v>
      </c>
      <c r="H29" s="141" t="s">
        <v>73</v>
      </c>
      <c r="I29" s="143">
        <v>81428081</v>
      </c>
      <c r="J29" s="161">
        <v>50776713</v>
      </c>
      <c r="K29" s="143">
        <v>50274362.615352131</v>
      </c>
      <c r="L29" s="161">
        <v>81428081</v>
      </c>
      <c r="M29" s="162">
        <v>0.61740817170100004</v>
      </c>
      <c r="N29" s="144">
        <v>10.919023860599999</v>
      </c>
      <c r="O29" s="140" t="s">
        <v>74</v>
      </c>
      <c r="P29" s="163">
        <v>5.3593901999999999E-2</v>
      </c>
      <c r="Q29" s="145"/>
      <c r="R29" s="146"/>
    </row>
    <row r="30" spans="2:18">
      <c r="B30" s="139" t="s">
        <v>77</v>
      </c>
      <c r="C30" s="140" t="s">
        <v>152</v>
      </c>
      <c r="D30" s="141" t="s">
        <v>71</v>
      </c>
      <c r="E30" s="140" t="s">
        <v>72</v>
      </c>
      <c r="F30" s="142">
        <v>43593.660034722219</v>
      </c>
      <c r="G30" s="142">
        <v>45996</v>
      </c>
      <c r="H30" s="141" t="s">
        <v>73</v>
      </c>
      <c r="I30" s="143">
        <v>58051047</v>
      </c>
      <c r="J30" s="161">
        <v>34547723</v>
      </c>
      <c r="K30" s="143">
        <v>34186404.465314381</v>
      </c>
      <c r="L30" s="161">
        <v>58051047</v>
      </c>
      <c r="M30" s="162">
        <v>0.58890246140299995</v>
      </c>
      <c r="N30" s="144">
        <v>10.919152651399999</v>
      </c>
      <c r="O30" s="140" t="s">
        <v>74</v>
      </c>
      <c r="P30" s="163">
        <v>3.64436806E-2</v>
      </c>
      <c r="Q30" s="145"/>
      <c r="R30" s="146"/>
    </row>
    <row r="31" spans="2:18">
      <c r="B31" s="139" t="s">
        <v>77</v>
      </c>
      <c r="C31" s="140" t="s">
        <v>152</v>
      </c>
      <c r="D31" s="141" t="s">
        <v>71</v>
      </c>
      <c r="E31" s="140" t="s">
        <v>72</v>
      </c>
      <c r="F31" s="142">
        <v>43461.580011574071</v>
      </c>
      <c r="G31" s="142">
        <v>47079</v>
      </c>
      <c r="H31" s="141" t="s">
        <v>73</v>
      </c>
      <c r="I31" s="143">
        <v>6100513680</v>
      </c>
      <c r="J31" s="161">
        <v>2894494862</v>
      </c>
      <c r="K31" s="143">
        <v>2898878623.185688</v>
      </c>
      <c r="L31" s="161">
        <v>6100513680</v>
      </c>
      <c r="M31" s="162">
        <v>0.475185988467</v>
      </c>
      <c r="N31" s="144">
        <v>11.7327373628</v>
      </c>
      <c r="O31" s="140" t="s">
        <v>74</v>
      </c>
      <c r="P31" s="163">
        <v>3.0902871537999999</v>
      </c>
      <c r="Q31" s="145"/>
      <c r="R31" s="146"/>
    </row>
    <row r="32" spans="2:18">
      <c r="B32" s="139" t="s">
        <v>77</v>
      </c>
      <c r="C32" s="140" t="s">
        <v>152</v>
      </c>
      <c r="D32" s="141" t="s">
        <v>71</v>
      </c>
      <c r="E32" s="140" t="s">
        <v>72</v>
      </c>
      <c r="F32" s="142">
        <v>43909.619108796294</v>
      </c>
      <c r="G32" s="142">
        <v>45996</v>
      </c>
      <c r="H32" s="141" t="s">
        <v>73</v>
      </c>
      <c r="I32" s="143">
        <v>16023840</v>
      </c>
      <c r="J32" s="161">
        <v>10020138</v>
      </c>
      <c r="K32" s="143">
        <v>10054329.15217706</v>
      </c>
      <c r="L32" s="161">
        <v>16023840</v>
      </c>
      <c r="M32" s="162">
        <v>0.627460655634</v>
      </c>
      <c r="N32" s="144">
        <v>10.920464085700001</v>
      </c>
      <c r="O32" s="140" t="s">
        <v>74</v>
      </c>
      <c r="P32" s="163">
        <v>1.0718201199999999E-2</v>
      </c>
      <c r="Q32" s="145"/>
      <c r="R32" s="146"/>
    </row>
    <row r="33" spans="2:18">
      <c r="B33" s="139" t="s">
        <v>77</v>
      </c>
      <c r="C33" s="140" t="s">
        <v>152</v>
      </c>
      <c r="D33" s="141" t="s">
        <v>71</v>
      </c>
      <c r="E33" s="140" t="s">
        <v>72</v>
      </c>
      <c r="F33" s="142">
        <v>43781.644895833335</v>
      </c>
      <c r="G33" s="142">
        <v>47079</v>
      </c>
      <c r="H33" s="141" t="s">
        <v>73</v>
      </c>
      <c r="I33" s="143">
        <v>61133206</v>
      </c>
      <c r="J33" s="161">
        <v>30638014</v>
      </c>
      <c r="K33" s="143">
        <v>30249274.39702116</v>
      </c>
      <c r="L33" s="161">
        <v>61133206</v>
      </c>
      <c r="M33" s="162">
        <v>0.49480922687099999</v>
      </c>
      <c r="N33" s="144">
        <v>11.7326608514</v>
      </c>
      <c r="O33" s="140" t="s">
        <v>74</v>
      </c>
      <c r="P33" s="163">
        <v>3.2246587799999997E-2</v>
      </c>
      <c r="Q33" s="145"/>
      <c r="R33" s="146"/>
    </row>
    <row r="34" spans="2:18">
      <c r="B34" s="139" t="s">
        <v>77</v>
      </c>
      <c r="C34" s="140" t="s">
        <v>152</v>
      </c>
      <c r="D34" s="141" t="s">
        <v>71</v>
      </c>
      <c r="E34" s="140" t="s">
        <v>72</v>
      </c>
      <c r="F34" s="142">
        <v>43556.666956018518</v>
      </c>
      <c r="G34" s="142">
        <v>45996</v>
      </c>
      <c r="H34" s="141" t="s">
        <v>73</v>
      </c>
      <c r="I34" s="143">
        <v>42684588</v>
      </c>
      <c r="J34" s="161">
        <v>25136644</v>
      </c>
      <c r="K34" s="143">
        <v>25136515.591411009</v>
      </c>
      <c r="L34" s="161">
        <v>42684588</v>
      </c>
      <c r="M34" s="162">
        <v>0.58888973208299999</v>
      </c>
      <c r="N34" s="144">
        <v>10.919724994399999</v>
      </c>
      <c r="O34" s="140" t="s">
        <v>74</v>
      </c>
      <c r="P34" s="163">
        <v>2.6796241299999999E-2</v>
      </c>
      <c r="Q34" s="145"/>
      <c r="R34" s="146"/>
    </row>
    <row r="35" spans="2:18" ht="15.75">
      <c r="B35" s="147" t="s">
        <v>153</v>
      </c>
      <c r="C35" s="148"/>
      <c r="D35" s="148"/>
      <c r="E35" s="148"/>
      <c r="F35" s="148"/>
      <c r="G35" s="148"/>
      <c r="H35" s="141"/>
      <c r="I35" s="149">
        <v>9657273469</v>
      </c>
      <c r="J35" s="164">
        <v>4989722827</v>
      </c>
      <c r="K35" s="149">
        <v>4972295609.5900497</v>
      </c>
      <c r="L35" s="164">
        <v>9657273469</v>
      </c>
      <c r="M35" s="145"/>
      <c r="N35" s="165"/>
      <c r="O35" s="145"/>
      <c r="P35" s="166">
        <v>5.3006086991999997</v>
      </c>
      <c r="Q35" s="148"/>
      <c r="R35" s="167"/>
    </row>
    <row r="36" spans="2:18">
      <c r="B36" s="139" t="s">
        <v>70</v>
      </c>
      <c r="C36" s="140" t="s">
        <v>109</v>
      </c>
      <c r="D36" s="141" t="s">
        <v>71</v>
      </c>
      <c r="E36" s="140" t="s">
        <v>72</v>
      </c>
      <c r="F36" s="142">
        <v>44005.609201388892</v>
      </c>
      <c r="G36" s="142">
        <v>44946</v>
      </c>
      <c r="H36" s="141" t="s">
        <v>73</v>
      </c>
      <c r="I36" s="143">
        <v>646164383</v>
      </c>
      <c r="J36" s="161">
        <v>524834626</v>
      </c>
      <c r="K36" s="143">
        <v>525750876.58421922</v>
      </c>
      <c r="L36" s="161">
        <v>646164383</v>
      </c>
      <c r="M36" s="162">
        <v>0.81364880271399997</v>
      </c>
      <c r="N36" s="144">
        <v>9.5215407200000008</v>
      </c>
      <c r="O36" s="140" t="s">
        <v>74</v>
      </c>
      <c r="P36" s="163">
        <v>0.56046540450000004</v>
      </c>
      <c r="Q36" s="145"/>
      <c r="R36" s="146"/>
    </row>
    <row r="37" spans="2:18">
      <c r="B37" s="139" t="s">
        <v>70</v>
      </c>
      <c r="C37" s="140" t="s">
        <v>109</v>
      </c>
      <c r="D37" s="141" t="s">
        <v>71</v>
      </c>
      <c r="E37" s="140" t="s">
        <v>72</v>
      </c>
      <c r="F37" s="142">
        <v>44006.606562499997</v>
      </c>
      <c r="G37" s="142">
        <v>44298</v>
      </c>
      <c r="H37" s="141" t="s">
        <v>73</v>
      </c>
      <c r="I37" s="143">
        <v>166169178</v>
      </c>
      <c r="J37" s="161">
        <v>153544778</v>
      </c>
      <c r="K37" s="143">
        <v>153806604.76223832</v>
      </c>
      <c r="L37" s="161">
        <v>166169178</v>
      </c>
      <c r="M37" s="162">
        <v>0.92560248906200004</v>
      </c>
      <c r="N37" s="144">
        <v>10.920719937699999</v>
      </c>
      <c r="O37" s="140" t="s">
        <v>74</v>
      </c>
      <c r="P37" s="163">
        <v>0.1639622201</v>
      </c>
      <c r="Q37" s="145"/>
      <c r="R37" s="146"/>
    </row>
    <row r="38" spans="2:18">
      <c r="B38" s="139" t="s">
        <v>70</v>
      </c>
      <c r="C38" s="140" t="s">
        <v>109</v>
      </c>
      <c r="D38" s="141" t="s">
        <v>71</v>
      </c>
      <c r="E38" s="140" t="s">
        <v>72</v>
      </c>
      <c r="F38" s="142">
        <v>44005.609606481485</v>
      </c>
      <c r="G38" s="142">
        <v>44946</v>
      </c>
      <c r="H38" s="141" t="s">
        <v>73</v>
      </c>
      <c r="I38" s="143">
        <v>646164383</v>
      </c>
      <c r="J38" s="161">
        <v>524834626</v>
      </c>
      <c r="K38" s="143">
        <v>525750876.58421922</v>
      </c>
      <c r="L38" s="161">
        <v>646164383</v>
      </c>
      <c r="M38" s="162">
        <v>0.81364880271399997</v>
      </c>
      <c r="N38" s="144">
        <v>9.5215407200000008</v>
      </c>
      <c r="O38" s="140" t="s">
        <v>74</v>
      </c>
      <c r="P38" s="163">
        <v>0.56046540450000004</v>
      </c>
      <c r="Q38" s="145"/>
      <c r="R38" s="146"/>
    </row>
    <row r="39" spans="2:18">
      <c r="B39" s="139" t="s">
        <v>70</v>
      </c>
      <c r="C39" s="140" t="s">
        <v>109</v>
      </c>
      <c r="D39" s="141" t="s">
        <v>71</v>
      </c>
      <c r="E39" s="140" t="s">
        <v>72</v>
      </c>
      <c r="F39" s="142">
        <v>44006.607511574075</v>
      </c>
      <c r="G39" s="142">
        <v>44508</v>
      </c>
      <c r="H39" s="141" t="s">
        <v>73</v>
      </c>
      <c r="I39" s="143">
        <v>158486304</v>
      </c>
      <c r="J39" s="161">
        <v>137832895</v>
      </c>
      <c r="K39" s="143">
        <v>138075728.25339335</v>
      </c>
      <c r="L39" s="161">
        <v>158486304</v>
      </c>
      <c r="M39" s="162">
        <v>0.87121552316200002</v>
      </c>
      <c r="N39" s="144">
        <v>11.302500194</v>
      </c>
      <c r="O39" s="140" t="s">
        <v>74</v>
      </c>
      <c r="P39" s="163">
        <v>0.14719265779999999</v>
      </c>
      <c r="Q39" s="145"/>
      <c r="R39" s="146"/>
    </row>
    <row r="40" spans="2:18">
      <c r="B40" s="139" t="s">
        <v>70</v>
      </c>
      <c r="C40" s="140" t="s">
        <v>109</v>
      </c>
      <c r="D40" s="141" t="s">
        <v>71</v>
      </c>
      <c r="E40" s="140" t="s">
        <v>72</v>
      </c>
      <c r="F40" s="142">
        <v>44005.609976851854</v>
      </c>
      <c r="G40" s="142">
        <v>44946</v>
      </c>
      <c r="H40" s="141" t="s">
        <v>73</v>
      </c>
      <c r="I40" s="143">
        <v>646164383</v>
      </c>
      <c r="J40" s="161">
        <v>524834626</v>
      </c>
      <c r="K40" s="143">
        <v>525750876.58421922</v>
      </c>
      <c r="L40" s="161">
        <v>646164383</v>
      </c>
      <c r="M40" s="162">
        <v>0.81364880271399997</v>
      </c>
      <c r="N40" s="144">
        <v>9.5215407200000008</v>
      </c>
      <c r="O40" s="140" t="s">
        <v>74</v>
      </c>
      <c r="P40" s="163">
        <v>0.56046540450000004</v>
      </c>
      <c r="Q40" s="145"/>
      <c r="R40" s="146"/>
    </row>
    <row r="41" spans="2:18">
      <c r="B41" s="139" t="s">
        <v>70</v>
      </c>
      <c r="C41" s="140" t="s">
        <v>109</v>
      </c>
      <c r="D41" s="141" t="s">
        <v>71</v>
      </c>
      <c r="E41" s="140" t="s">
        <v>72</v>
      </c>
      <c r="F41" s="142">
        <v>44008.587083333332</v>
      </c>
      <c r="G41" s="142">
        <v>44946</v>
      </c>
      <c r="H41" s="141" t="s">
        <v>73</v>
      </c>
      <c r="I41" s="143">
        <v>646164383</v>
      </c>
      <c r="J41" s="161">
        <v>525227139</v>
      </c>
      <c r="K41" s="143">
        <v>525750906.34670371</v>
      </c>
      <c r="L41" s="161">
        <v>646164383</v>
      </c>
      <c r="M41" s="162">
        <v>0.81364884877400001</v>
      </c>
      <c r="N41" s="144">
        <v>9.5215379624000001</v>
      </c>
      <c r="O41" s="140" t="s">
        <v>74</v>
      </c>
      <c r="P41" s="163">
        <v>0.5604654362</v>
      </c>
      <c r="Q41" s="145"/>
      <c r="R41" s="146"/>
    </row>
    <row r="42" spans="2:18">
      <c r="B42" s="139" t="s">
        <v>70</v>
      </c>
      <c r="C42" s="140" t="s">
        <v>109</v>
      </c>
      <c r="D42" s="141" t="s">
        <v>71</v>
      </c>
      <c r="E42" s="140" t="s">
        <v>72</v>
      </c>
      <c r="F42" s="142">
        <v>44005.610347222224</v>
      </c>
      <c r="G42" s="142">
        <v>44946</v>
      </c>
      <c r="H42" s="141" t="s">
        <v>73</v>
      </c>
      <c r="I42" s="143">
        <v>646164383</v>
      </c>
      <c r="J42" s="161">
        <v>524834626</v>
      </c>
      <c r="K42" s="143">
        <v>525750876.58421922</v>
      </c>
      <c r="L42" s="161">
        <v>646164383</v>
      </c>
      <c r="M42" s="162">
        <v>0.81364880271399997</v>
      </c>
      <c r="N42" s="144">
        <v>9.5215407200000008</v>
      </c>
      <c r="O42" s="140" t="s">
        <v>74</v>
      </c>
      <c r="P42" s="163">
        <v>0.56046540450000004</v>
      </c>
      <c r="Q42" s="145"/>
      <c r="R42" s="146"/>
    </row>
    <row r="43" spans="2:18" ht="15.75">
      <c r="B43" s="147" t="s">
        <v>110</v>
      </c>
      <c r="C43" s="148"/>
      <c r="D43" s="148"/>
      <c r="E43" s="148"/>
      <c r="F43" s="148"/>
      <c r="G43" s="148"/>
      <c r="H43" s="141"/>
      <c r="I43" s="149">
        <v>3555477397</v>
      </c>
      <c r="J43" s="164">
        <v>2915943316</v>
      </c>
      <c r="K43" s="149">
        <v>2920636745.6992121</v>
      </c>
      <c r="L43" s="164">
        <v>3555477397</v>
      </c>
      <c r="M43" s="145"/>
      <c r="N43" s="165"/>
      <c r="O43" s="145"/>
      <c r="P43" s="166">
        <v>3.1134819321</v>
      </c>
      <c r="Q43" s="148"/>
      <c r="R43" s="167"/>
    </row>
    <row r="44" spans="2:18">
      <c r="B44" s="139" t="s">
        <v>70</v>
      </c>
      <c r="C44" s="140" t="s">
        <v>204</v>
      </c>
      <c r="D44" s="141" t="s">
        <v>71</v>
      </c>
      <c r="E44" s="140" t="s">
        <v>72</v>
      </c>
      <c r="F44" s="142">
        <v>43991.458657407406</v>
      </c>
      <c r="G44" s="142">
        <v>44977</v>
      </c>
      <c r="H44" s="141" t="s">
        <v>73</v>
      </c>
      <c r="I44" s="143">
        <v>2556164383</v>
      </c>
      <c r="J44" s="161">
        <v>2063630944</v>
      </c>
      <c r="K44" s="143">
        <v>2074220533.0996277</v>
      </c>
      <c r="L44" s="161">
        <v>2556164383</v>
      </c>
      <c r="M44" s="162">
        <v>0.81145819372700001</v>
      </c>
      <c r="N44" s="144">
        <v>9.3040065776999992</v>
      </c>
      <c r="O44" s="140" t="s">
        <v>74</v>
      </c>
      <c r="P44" s="163">
        <v>2.2111781488000002</v>
      </c>
      <c r="Q44" s="145"/>
      <c r="R44" s="146"/>
    </row>
    <row r="45" spans="2:18" ht="15.75">
      <c r="B45" s="147" t="s">
        <v>205</v>
      </c>
      <c r="C45" s="148"/>
      <c r="D45" s="148"/>
      <c r="E45" s="148"/>
      <c r="F45" s="148"/>
      <c r="G45" s="148"/>
      <c r="H45" s="141"/>
      <c r="I45" s="149">
        <v>2556164383</v>
      </c>
      <c r="J45" s="164">
        <v>2063630944</v>
      </c>
      <c r="K45" s="149">
        <v>2074220533.0996277</v>
      </c>
      <c r="L45" s="164">
        <v>2556164383</v>
      </c>
      <c r="M45" s="145"/>
      <c r="N45" s="165"/>
      <c r="O45" s="145"/>
      <c r="P45" s="166">
        <v>2.2111781488000002</v>
      </c>
      <c r="Q45" s="148"/>
      <c r="R45" s="167"/>
    </row>
    <row r="46" spans="2:18">
      <c r="B46" s="139" t="s">
        <v>77</v>
      </c>
      <c r="C46" s="140" t="s">
        <v>212</v>
      </c>
      <c r="D46" s="141" t="s">
        <v>71</v>
      </c>
      <c r="E46" s="140" t="s">
        <v>72</v>
      </c>
      <c r="F46" s="142">
        <v>43979.511157407411</v>
      </c>
      <c r="G46" s="142">
        <v>45799</v>
      </c>
      <c r="H46" s="141" t="s">
        <v>73</v>
      </c>
      <c r="I46" s="143">
        <v>4944657540</v>
      </c>
      <c r="J46" s="161">
        <v>3000000002</v>
      </c>
      <c r="K46" s="143">
        <v>3034902387.1088877</v>
      </c>
      <c r="L46" s="161">
        <v>4944657540</v>
      </c>
      <c r="M46" s="162">
        <v>0.61377403036699996</v>
      </c>
      <c r="N46" s="144">
        <v>13.6482231562</v>
      </c>
      <c r="O46" s="140" t="s">
        <v>74</v>
      </c>
      <c r="P46" s="163">
        <v>3.2352923591999998</v>
      </c>
      <c r="Q46" s="145"/>
      <c r="R46" s="146"/>
    </row>
    <row r="47" spans="2:18" ht="15.75">
      <c r="B47" s="147" t="s">
        <v>213</v>
      </c>
      <c r="C47" s="148"/>
      <c r="D47" s="148"/>
      <c r="E47" s="148"/>
      <c r="F47" s="148"/>
      <c r="G47" s="148"/>
      <c r="H47" s="141"/>
      <c r="I47" s="149">
        <v>4944657540</v>
      </c>
      <c r="J47" s="164">
        <v>3000000002</v>
      </c>
      <c r="K47" s="149">
        <v>3034902387.1088877</v>
      </c>
      <c r="L47" s="164">
        <v>4944657540</v>
      </c>
      <c r="M47" s="145"/>
      <c r="N47" s="165"/>
      <c r="O47" s="145"/>
      <c r="P47" s="166">
        <v>3.2352923591999998</v>
      </c>
      <c r="Q47" s="148"/>
      <c r="R47" s="167"/>
    </row>
    <row r="48" spans="2:18">
      <c r="B48" s="139" t="s">
        <v>70</v>
      </c>
      <c r="C48" s="140" t="s">
        <v>214</v>
      </c>
      <c r="D48" s="141" t="s">
        <v>71</v>
      </c>
      <c r="E48" s="140" t="s">
        <v>72</v>
      </c>
      <c r="F48" s="142">
        <v>43644.606377314813</v>
      </c>
      <c r="G48" s="142">
        <v>44236</v>
      </c>
      <c r="H48" s="141" t="s">
        <v>73</v>
      </c>
      <c r="I48" s="143">
        <v>293869864</v>
      </c>
      <c r="J48" s="161">
        <v>249441657</v>
      </c>
      <c r="K48" s="143">
        <v>251127017.6785818</v>
      </c>
      <c r="L48" s="161">
        <v>293869864</v>
      </c>
      <c r="M48" s="162">
        <v>0.85455178785700003</v>
      </c>
      <c r="N48" s="144">
        <v>11.571883487099999</v>
      </c>
      <c r="O48" s="140" t="s">
        <v>74</v>
      </c>
      <c r="P48" s="163">
        <v>0.26770855129999999</v>
      </c>
      <c r="Q48" s="145"/>
      <c r="R48" s="146"/>
    </row>
    <row r="49" spans="2:18">
      <c r="B49" s="139" t="s">
        <v>70</v>
      </c>
      <c r="C49" s="140" t="s">
        <v>214</v>
      </c>
      <c r="D49" s="141" t="s">
        <v>71</v>
      </c>
      <c r="E49" s="140" t="s">
        <v>72</v>
      </c>
      <c r="F49" s="142">
        <v>43608.677187499998</v>
      </c>
      <c r="G49" s="142">
        <v>44698</v>
      </c>
      <c r="H49" s="141" t="s">
        <v>73</v>
      </c>
      <c r="I49" s="143">
        <v>131384932</v>
      </c>
      <c r="J49" s="161">
        <v>100028400</v>
      </c>
      <c r="K49" s="143">
        <v>101227987.06528299</v>
      </c>
      <c r="L49" s="161">
        <v>131384932</v>
      </c>
      <c r="M49" s="162">
        <v>0.77046877084300003</v>
      </c>
      <c r="N49" s="144">
        <v>10.921338202999999</v>
      </c>
      <c r="O49" s="140" t="s">
        <v>74</v>
      </c>
      <c r="P49" s="163">
        <v>0.1079119165</v>
      </c>
      <c r="Q49" s="145"/>
      <c r="R49" s="146"/>
    </row>
    <row r="50" spans="2:18">
      <c r="B50" s="139" t="s">
        <v>70</v>
      </c>
      <c r="C50" s="140" t="s">
        <v>214</v>
      </c>
      <c r="D50" s="141" t="s">
        <v>71</v>
      </c>
      <c r="E50" s="140" t="s">
        <v>72</v>
      </c>
      <c r="F50" s="142">
        <v>43608.674780092595</v>
      </c>
      <c r="G50" s="142">
        <v>44698</v>
      </c>
      <c r="H50" s="141" t="s">
        <v>73</v>
      </c>
      <c r="I50" s="143">
        <v>131384932</v>
      </c>
      <c r="J50" s="161">
        <v>100028400</v>
      </c>
      <c r="K50" s="143">
        <v>101227987.06528299</v>
      </c>
      <c r="L50" s="161">
        <v>131384932</v>
      </c>
      <c r="M50" s="162">
        <v>0.77046877084300003</v>
      </c>
      <c r="N50" s="144">
        <v>10.921338202999999</v>
      </c>
      <c r="O50" s="140" t="s">
        <v>74</v>
      </c>
      <c r="P50" s="163">
        <v>0.1079119165</v>
      </c>
      <c r="Q50" s="145"/>
      <c r="R50" s="146"/>
    </row>
    <row r="51" spans="2:18">
      <c r="B51" s="139" t="s">
        <v>70</v>
      </c>
      <c r="C51" s="140" t="s">
        <v>214</v>
      </c>
      <c r="D51" s="141" t="s">
        <v>71</v>
      </c>
      <c r="E51" s="140" t="s">
        <v>72</v>
      </c>
      <c r="F51" s="142">
        <v>43608.672476851854</v>
      </c>
      <c r="G51" s="142">
        <v>44698</v>
      </c>
      <c r="H51" s="141" t="s">
        <v>73</v>
      </c>
      <c r="I51" s="143">
        <v>131384932</v>
      </c>
      <c r="J51" s="161">
        <v>100028400</v>
      </c>
      <c r="K51" s="143">
        <v>101227987.06528299</v>
      </c>
      <c r="L51" s="161">
        <v>131384932</v>
      </c>
      <c r="M51" s="162">
        <v>0.77046877084300003</v>
      </c>
      <c r="N51" s="144">
        <v>10.921338202999999</v>
      </c>
      <c r="O51" s="140" t="s">
        <v>74</v>
      </c>
      <c r="P51" s="163">
        <v>0.1079119165</v>
      </c>
      <c r="Q51" s="145"/>
      <c r="R51" s="146"/>
    </row>
    <row r="52" spans="2:18">
      <c r="B52" s="139" t="s">
        <v>70</v>
      </c>
      <c r="C52" s="140" t="s">
        <v>214</v>
      </c>
      <c r="D52" s="141" t="s">
        <v>71</v>
      </c>
      <c r="E52" s="140" t="s">
        <v>72</v>
      </c>
      <c r="F52" s="142">
        <v>43623.693090277775</v>
      </c>
      <c r="G52" s="142">
        <v>44046</v>
      </c>
      <c r="H52" s="141" t="s">
        <v>73</v>
      </c>
      <c r="I52" s="143">
        <v>169460959</v>
      </c>
      <c r="J52" s="161">
        <v>151627627</v>
      </c>
      <c r="K52" s="143">
        <v>152848755.49415851</v>
      </c>
      <c r="L52" s="161">
        <v>169460959</v>
      </c>
      <c r="M52" s="162">
        <v>0.90197032045699999</v>
      </c>
      <c r="N52" s="144">
        <v>10.650757735399999</v>
      </c>
      <c r="O52" s="140" t="s">
        <v>74</v>
      </c>
      <c r="P52" s="163">
        <v>0.16294112550000001</v>
      </c>
      <c r="Q52" s="145"/>
      <c r="R52" s="146"/>
    </row>
    <row r="53" spans="2:18">
      <c r="B53" s="139" t="s">
        <v>70</v>
      </c>
      <c r="C53" s="140" t="s">
        <v>214</v>
      </c>
      <c r="D53" s="141" t="s">
        <v>71</v>
      </c>
      <c r="E53" s="140" t="s">
        <v>72</v>
      </c>
      <c r="F53" s="142">
        <v>43608.676122685189</v>
      </c>
      <c r="G53" s="142">
        <v>44698</v>
      </c>
      <c r="H53" s="141" t="s">
        <v>73</v>
      </c>
      <c r="I53" s="143">
        <v>131384932</v>
      </c>
      <c r="J53" s="161">
        <v>100028400</v>
      </c>
      <c r="K53" s="143">
        <v>101227987.06528299</v>
      </c>
      <c r="L53" s="161">
        <v>131384932</v>
      </c>
      <c r="M53" s="162">
        <v>0.77046877084300003</v>
      </c>
      <c r="N53" s="144">
        <v>10.921338202999999</v>
      </c>
      <c r="O53" s="140" t="s">
        <v>74</v>
      </c>
      <c r="P53" s="163">
        <v>0.1079119165</v>
      </c>
      <c r="Q53" s="145"/>
      <c r="R53" s="146"/>
    </row>
    <row r="54" spans="2:18">
      <c r="B54" s="139" t="s">
        <v>70</v>
      </c>
      <c r="C54" s="140" t="s">
        <v>214</v>
      </c>
      <c r="D54" s="141" t="s">
        <v>71</v>
      </c>
      <c r="E54" s="140" t="s">
        <v>72</v>
      </c>
      <c r="F54" s="142">
        <v>43608.673831018517</v>
      </c>
      <c r="G54" s="142">
        <v>44698</v>
      </c>
      <c r="H54" s="141" t="s">
        <v>73</v>
      </c>
      <c r="I54" s="143">
        <v>131384932</v>
      </c>
      <c r="J54" s="161">
        <v>100028400</v>
      </c>
      <c r="K54" s="143">
        <v>101227987.06528299</v>
      </c>
      <c r="L54" s="161">
        <v>131384932</v>
      </c>
      <c r="M54" s="162">
        <v>0.77046877084300003</v>
      </c>
      <c r="N54" s="144">
        <v>10.921338202999999</v>
      </c>
      <c r="O54" s="140" t="s">
        <v>74</v>
      </c>
      <c r="P54" s="163">
        <v>0.1079119165</v>
      </c>
      <c r="Q54" s="145"/>
      <c r="R54" s="146"/>
    </row>
    <row r="55" spans="2:18">
      <c r="B55" s="139" t="s">
        <v>70</v>
      </c>
      <c r="C55" s="140" t="s">
        <v>214</v>
      </c>
      <c r="D55" s="141" t="s">
        <v>71</v>
      </c>
      <c r="E55" s="140" t="s">
        <v>72</v>
      </c>
      <c r="F55" s="142">
        <v>43784.667766203704</v>
      </c>
      <c r="G55" s="142">
        <v>44053</v>
      </c>
      <c r="H55" s="141" t="s">
        <v>73</v>
      </c>
      <c r="I55" s="143">
        <v>161794521</v>
      </c>
      <c r="J55" s="161">
        <v>150961294</v>
      </c>
      <c r="K55" s="143">
        <v>152465955.24735442</v>
      </c>
      <c r="L55" s="161">
        <v>161794521</v>
      </c>
      <c r="M55" s="162">
        <v>0.94234312945200005</v>
      </c>
      <c r="N55" s="144">
        <v>10.13381285</v>
      </c>
      <c r="O55" s="140" t="s">
        <v>74</v>
      </c>
      <c r="P55" s="163">
        <v>0.1625330495</v>
      </c>
      <c r="Q55" s="145"/>
      <c r="R55" s="146"/>
    </row>
    <row r="56" spans="2:18">
      <c r="B56" s="139" t="s">
        <v>70</v>
      </c>
      <c r="C56" s="140" t="s">
        <v>214</v>
      </c>
      <c r="D56" s="141" t="s">
        <v>71</v>
      </c>
      <c r="E56" s="140" t="s">
        <v>72</v>
      </c>
      <c r="F56" s="142">
        <v>43608.677581018521</v>
      </c>
      <c r="G56" s="142">
        <v>44698</v>
      </c>
      <c r="H56" s="141" t="s">
        <v>73</v>
      </c>
      <c r="I56" s="143">
        <v>131384932</v>
      </c>
      <c r="J56" s="161">
        <v>100028400</v>
      </c>
      <c r="K56" s="143">
        <v>101227987.06528299</v>
      </c>
      <c r="L56" s="161">
        <v>131384932</v>
      </c>
      <c r="M56" s="162">
        <v>0.77046877084300003</v>
      </c>
      <c r="N56" s="144">
        <v>10.921338202999999</v>
      </c>
      <c r="O56" s="140" t="s">
        <v>74</v>
      </c>
      <c r="P56" s="163">
        <v>0.1079119165</v>
      </c>
      <c r="Q56" s="145"/>
      <c r="R56" s="146"/>
    </row>
    <row r="57" spans="2:18">
      <c r="B57" s="139" t="s">
        <v>70</v>
      </c>
      <c r="C57" s="140" t="s">
        <v>214</v>
      </c>
      <c r="D57" s="141" t="s">
        <v>71</v>
      </c>
      <c r="E57" s="140" t="s">
        <v>72</v>
      </c>
      <c r="F57" s="142">
        <v>43608.675104166665</v>
      </c>
      <c r="G57" s="142">
        <v>44698</v>
      </c>
      <c r="H57" s="141" t="s">
        <v>73</v>
      </c>
      <c r="I57" s="143">
        <v>131384932</v>
      </c>
      <c r="J57" s="161">
        <v>100028400</v>
      </c>
      <c r="K57" s="143">
        <v>101227987.06528299</v>
      </c>
      <c r="L57" s="161">
        <v>131384932</v>
      </c>
      <c r="M57" s="162">
        <v>0.77046877084300003</v>
      </c>
      <c r="N57" s="144">
        <v>10.921338202999999</v>
      </c>
      <c r="O57" s="140" t="s">
        <v>74</v>
      </c>
      <c r="P57" s="163">
        <v>0.1079119165</v>
      </c>
      <c r="Q57" s="145"/>
      <c r="R57" s="146"/>
    </row>
    <row r="58" spans="2:18">
      <c r="B58" s="139" t="s">
        <v>70</v>
      </c>
      <c r="C58" s="140" t="s">
        <v>214</v>
      </c>
      <c r="D58" s="141" t="s">
        <v>71</v>
      </c>
      <c r="E58" s="140" t="s">
        <v>72</v>
      </c>
      <c r="F58" s="142">
        <v>43608.672951388886</v>
      </c>
      <c r="G58" s="142">
        <v>44698</v>
      </c>
      <c r="H58" s="141" t="s">
        <v>73</v>
      </c>
      <c r="I58" s="143">
        <v>131384932</v>
      </c>
      <c r="J58" s="161">
        <v>100028400</v>
      </c>
      <c r="K58" s="143">
        <v>101227987.06528299</v>
      </c>
      <c r="L58" s="161">
        <v>131384932</v>
      </c>
      <c r="M58" s="162">
        <v>0.77046877084300003</v>
      </c>
      <c r="N58" s="144">
        <v>10.921338202999999</v>
      </c>
      <c r="O58" s="140" t="s">
        <v>74</v>
      </c>
      <c r="P58" s="163">
        <v>0.1079119165</v>
      </c>
      <c r="Q58" s="145"/>
      <c r="R58" s="146"/>
    </row>
    <row r="59" spans="2:18">
      <c r="B59" s="139" t="s">
        <v>70</v>
      </c>
      <c r="C59" s="140" t="s">
        <v>214</v>
      </c>
      <c r="D59" s="141" t="s">
        <v>71</v>
      </c>
      <c r="E59" s="140" t="s">
        <v>72</v>
      </c>
      <c r="F59" s="142">
        <v>43635.655497685184</v>
      </c>
      <c r="G59" s="142">
        <v>44368</v>
      </c>
      <c r="H59" s="141" t="s">
        <v>73</v>
      </c>
      <c r="I59" s="143">
        <v>750000000</v>
      </c>
      <c r="J59" s="161">
        <v>608194920</v>
      </c>
      <c r="K59" s="143">
        <v>677416604.448367</v>
      </c>
      <c r="L59" s="161">
        <v>750000000</v>
      </c>
      <c r="M59" s="162">
        <v>0.90322213926399997</v>
      </c>
      <c r="N59" s="144">
        <v>10.99999998</v>
      </c>
      <c r="O59" s="140" t="s">
        <v>74</v>
      </c>
      <c r="P59" s="163">
        <v>0.72214538880000001</v>
      </c>
      <c r="Q59" s="145"/>
      <c r="R59" s="146"/>
    </row>
    <row r="60" spans="2:18">
      <c r="B60" s="139" t="s">
        <v>70</v>
      </c>
      <c r="C60" s="140" t="s">
        <v>214</v>
      </c>
      <c r="D60" s="141" t="s">
        <v>71</v>
      </c>
      <c r="E60" s="140" t="s">
        <v>72</v>
      </c>
      <c r="F60" s="142">
        <v>43608.676435185182</v>
      </c>
      <c r="G60" s="142">
        <v>44698</v>
      </c>
      <c r="H60" s="141" t="s">
        <v>73</v>
      </c>
      <c r="I60" s="143">
        <v>131384932</v>
      </c>
      <c r="J60" s="161">
        <v>100028400</v>
      </c>
      <c r="K60" s="143">
        <v>101227987.06528299</v>
      </c>
      <c r="L60" s="161">
        <v>131384932</v>
      </c>
      <c r="M60" s="162">
        <v>0.77046877084300003</v>
      </c>
      <c r="N60" s="144">
        <v>10.921338202999999</v>
      </c>
      <c r="O60" s="140" t="s">
        <v>74</v>
      </c>
      <c r="P60" s="163">
        <v>0.1079119165</v>
      </c>
      <c r="Q60" s="145"/>
      <c r="R60" s="146"/>
    </row>
    <row r="61" spans="2:18">
      <c r="B61" s="139" t="s">
        <v>70</v>
      </c>
      <c r="C61" s="140" t="s">
        <v>214</v>
      </c>
      <c r="D61" s="141" t="s">
        <v>71</v>
      </c>
      <c r="E61" s="140" t="s">
        <v>72</v>
      </c>
      <c r="F61" s="142">
        <v>43608.674131944441</v>
      </c>
      <c r="G61" s="142">
        <v>44698</v>
      </c>
      <c r="H61" s="141" t="s">
        <v>73</v>
      </c>
      <c r="I61" s="143">
        <v>131384932</v>
      </c>
      <c r="J61" s="161">
        <v>100028400</v>
      </c>
      <c r="K61" s="143">
        <v>101227987.06528299</v>
      </c>
      <c r="L61" s="161">
        <v>131384932</v>
      </c>
      <c r="M61" s="162">
        <v>0.77046877084300003</v>
      </c>
      <c r="N61" s="144">
        <v>10.921338202999999</v>
      </c>
      <c r="O61" s="140" t="s">
        <v>74</v>
      </c>
      <c r="P61" s="163">
        <v>0.1079119165</v>
      </c>
      <c r="Q61" s="145"/>
      <c r="R61" s="146"/>
    </row>
    <row r="62" spans="2:18">
      <c r="B62" s="139" t="s">
        <v>70</v>
      </c>
      <c r="C62" s="140" t="s">
        <v>214</v>
      </c>
      <c r="D62" s="141" t="s">
        <v>71</v>
      </c>
      <c r="E62" s="140" t="s">
        <v>72</v>
      </c>
      <c r="F62" s="142">
        <v>43608.671759259261</v>
      </c>
      <c r="G62" s="142">
        <v>44698</v>
      </c>
      <c r="H62" s="141" t="s">
        <v>73</v>
      </c>
      <c r="I62" s="143">
        <v>131384932</v>
      </c>
      <c r="J62" s="161">
        <v>100028400</v>
      </c>
      <c r="K62" s="143">
        <v>101227987.06528299</v>
      </c>
      <c r="L62" s="161">
        <v>131384932</v>
      </c>
      <c r="M62" s="162">
        <v>0.77046877084300003</v>
      </c>
      <c r="N62" s="144">
        <v>10.921338202999999</v>
      </c>
      <c r="O62" s="140" t="s">
        <v>74</v>
      </c>
      <c r="P62" s="163">
        <v>0.1079119165</v>
      </c>
      <c r="Q62" s="145"/>
      <c r="R62" s="146"/>
    </row>
    <row r="63" spans="2:18">
      <c r="B63" s="139" t="s">
        <v>70</v>
      </c>
      <c r="C63" s="140" t="s">
        <v>214</v>
      </c>
      <c r="D63" s="141" t="s">
        <v>71</v>
      </c>
      <c r="E63" s="140" t="s">
        <v>72</v>
      </c>
      <c r="F63" s="142">
        <v>44000.670370370368</v>
      </c>
      <c r="G63" s="142">
        <v>45072</v>
      </c>
      <c r="H63" s="141" t="s">
        <v>73</v>
      </c>
      <c r="I63" s="143">
        <v>3976438355</v>
      </c>
      <c r="J63" s="161">
        <v>3007294955</v>
      </c>
      <c r="K63" s="143">
        <v>3018042957.2174034</v>
      </c>
      <c r="L63" s="161">
        <v>3976438355</v>
      </c>
      <c r="M63" s="162">
        <v>0.75898145218900004</v>
      </c>
      <c r="N63" s="144">
        <v>11.4621259437</v>
      </c>
      <c r="O63" s="140" t="s">
        <v>74</v>
      </c>
      <c r="P63" s="163">
        <v>3.2173197269</v>
      </c>
      <c r="Q63" s="145"/>
      <c r="R63" s="146"/>
    </row>
    <row r="64" spans="2:18">
      <c r="B64" s="139" t="s">
        <v>70</v>
      </c>
      <c r="C64" s="140" t="s">
        <v>214</v>
      </c>
      <c r="D64" s="141" t="s">
        <v>71</v>
      </c>
      <c r="E64" s="140" t="s">
        <v>72</v>
      </c>
      <c r="F64" s="142">
        <v>43608.677870370368</v>
      </c>
      <c r="G64" s="142">
        <v>44698</v>
      </c>
      <c r="H64" s="141" t="s">
        <v>73</v>
      </c>
      <c r="I64" s="143">
        <v>131384932</v>
      </c>
      <c r="J64" s="161">
        <v>100028400</v>
      </c>
      <c r="K64" s="143">
        <v>101227987.06528299</v>
      </c>
      <c r="L64" s="161">
        <v>131384932</v>
      </c>
      <c r="M64" s="162">
        <v>0.77046877084300003</v>
      </c>
      <c r="N64" s="144">
        <v>10.921338202999999</v>
      </c>
      <c r="O64" s="140" t="s">
        <v>74</v>
      </c>
      <c r="P64" s="163">
        <v>0.1079119165</v>
      </c>
      <c r="Q64" s="145"/>
      <c r="R64" s="146"/>
    </row>
    <row r="65" spans="2:18">
      <c r="B65" s="139" t="s">
        <v>70</v>
      </c>
      <c r="C65" s="140" t="s">
        <v>214</v>
      </c>
      <c r="D65" s="141" t="s">
        <v>71</v>
      </c>
      <c r="E65" s="140" t="s">
        <v>72</v>
      </c>
      <c r="F65" s="142">
        <v>43608.675416666665</v>
      </c>
      <c r="G65" s="142">
        <v>44698</v>
      </c>
      <c r="H65" s="141" t="s">
        <v>73</v>
      </c>
      <c r="I65" s="143">
        <v>131384932</v>
      </c>
      <c r="J65" s="161">
        <v>100028400</v>
      </c>
      <c r="K65" s="143">
        <v>101227987.06528299</v>
      </c>
      <c r="L65" s="161">
        <v>131384932</v>
      </c>
      <c r="M65" s="162">
        <v>0.77046877084300003</v>
      </c>
      <c r="N65" s="144">
        <v>10.921338202999999</v>
      </c>
      <c r="O65" s="140" t="s">
        <v>74</v>
      </c>
      <c r="P65" s="163">
        <v>0.1079119165</v>
      </c>
      <c r="Q65" s="145"/>
      <c r="R65" s="146"/>
    </row>
    <row r="66" spans="2:18">
      <c r="B66" s="139" t="s">
        <v>70</v>
      </c>
      <c r="C66" s="140" t="s">
        <v>214</v>
      </c>
      <c r="D66" s="141" t="s">
        <v>71</v>
      </c>
      <c r="E66" s="140" t="s">
        <v>72</v>
      </c>
      <c r="F66" s="142">
        <v>43608.673252314817</v>
      </c>
      <c r="G66" s="142">
        <v>44698</v>
      </c>
      <c r="H66" s="141" t="s">
        <v>73</v>
      </c>
      <c r="I66" s="143">
        <v>131384932</v>
      </c>
      <c r="J66" s="161">
        <v>100028400</v>
      </c>
      <c r="K66" s="143">
        <v>101227987.06528299</v>
      </c>
      <c r="L66" s="161">
        <v>131384932</v>
      </c>
      <c r="M66" s="162">
        <v>0.77046877084300003</v>
      </c>
      <c r="N66" s="144">
        <v>10.921338202999999</v>
      </c>
      <c r="O66" s="140" t="s">
        <v>74</v>
      </c>
      <c r="P66" s="163">
        <v>0.1079119165</v>
      </c>
      <c r="Q66" s="145"/>
      <c r="R66" s="146"/>
    </row>
    <row r="67" spans="2:18">
      <c r="B67" s="139" t="s">
        <v>70</v>
      </c>
      <c r="C67" s="140" t="s">
        <v>214</v>
      </c>
      <c r="D67" s="141" t="s">
        <v>71</v>
      </c>
      <c r="E67" s="140" t="s">
        <v>72</v>
      </c>
      <c r="F67" s="142">
        <v>43644.604571759257</v>
      </c>
      <c r="G67" s="142">
        <v>44236</v>
      </c>
      <c r="H67" s="141" t="s">
        <v>73</v>
      </c>
      <c r="I67" s="143">
        <v>235095892</v>
      </c>
      <c r="J67" s="161">
        <v>199553327</v>
      </c>
      <c r="K67" s="143">
        <v>200901615.05198139</v>
      </c>
      <c r="L67" s="161">
        <v>235095892</v>
      </c>
      <c r="M67" s="162">
        <v>0.85455178881600002</v>
      </c>
      <c r="N67" s="144">
        <v>11.5718834976</v>
      </c>
      <c r="O67" s="140" t="s">
        <v>74</v>
      </c>
      <c r="P67" s="163">
        <v>0.214166842</v>
      </c>
      <c r="Q67" s="145"/>
      <c r="R67" s="146"/>
    </row>
    <row r="68" spans="2:18">
      <c r="B68" s="139" t="s">
        <v>70</v>
      </c>
      <c r="C68" s="140" t="s">
        <v>214</v>
      </c>
      <c r="D68" s="141" t="s">
        <v>71</v>
      </c>
      <c r="E68" s="140" t="s">
        <v>72</v>
      </c>
      <c r="F68" s="142">
        <v>43608.676782407405</v>
      </c>
      <c r="G68" s="142">
        <v>44698</v>
      </c>
      <c r="H68" s="141" t="s">
        <v>73</v>
      </c>
      <c r="I68" s="143">
        <v>131384932</v>
      </c>
      <c r="J68" s="161">
        <v>100028400</v>
      </c>
      <c r="K68" s="143">
        <v>101227987.06528299</v>
      </c>
      <c r="L68" s="161">
        <v>131384932</v>
      </c>
      <c r="M68" s="162">
        <v>0.77046877084300003</v>
      </c>
      <c r="N68" s="144">
        <v>10.921338202999999</v>
      </c>
      <c r="O68" s="140" t="s">
        <v>74</v>
      </c>
      <c r="P68" s="163">
        <v>0.1079119165</v>
      </c>
      <c r="Q68" s="145"/>
      <c r="R68" s="146"/>
    </row>
    <row r="69" spans="2:18">
      <c r="B69" s="139" t="s">
        <v>70</v>
      </c>
      <c r="C69" s="140" t="s">
        <v>214</v>
      </c>
      <c r="D69" s="141" t="s">
        <v>71</v>
      </c>
      <c r="E69" s="140" t="s">
        <v>72</v>
      </c>
      <c r="F69" s="142">
        <v>43608.674444444441</v>
      </c>
      <c r="G69" s="142">
        <v>44698</v>
      </c>
      <c r="H69" s="141" t="s">
        <v>73</v>
      </c>
      <c r="I69" s="143">
        <v>131384932</v>
      </c>
      <c r="J69" s="161">
        <v>100028400</v>
      </c>
      <c r="K69" s="143">
        <v>101227987.06528299</v>
      </c>
      <c r="L69" s="161">
        <v>131384932</v>
      </c>
      <c r="M69" s="162">
        <v>0.77046877084300003</v>
      </c>
      <c r="N69" s="144">
        <v>10.921338202999999</v>
      </c>
      <c r="O69" s="140" t="s">
        <v>74</v>
      </c>
      <c r="P69" s="163">
        <v>0.1079119165</v>
      </c>
      <c r="Q69" s="145"/>
      <c r="R69" s="146"/>
    </row>
    <row r="70" spans="2:18">
      <c r="B70" s="139" t="s">
        <v>70</v>
      </c>
      <c r="C70" s="140" t="s">
        <v>214</v>
      </c>
      <c r="D70" s="141" t="s">
        <v>71</v>
      </c>
      <c r="E70" s="140" t="s">
        <v>72</v>
      </c>
      <c r="F70" s="142">
        <v>43608.672164351854</v>
      </c>
      <c r="G70" s="142">
        <v>44698</v>
      </c>
      <c r="H70" s="141" t="s">
        <v>73</v>
      </c>
      <c r="I70" s="143">
        <v>131384932</v>
      </c>
      <c r="J70" s="161">
        <v>100028400</v>
      </c>
      <c r="K70" s="143">
        <v>101227987.06528299</v>
      </c>
      <c r="L70" s="161">
        <v>131384932</v>
      </c>
      <c r="M70" s="162">
        <v>0.77046877084300003</v>
      </c>
      <c r="N70" s="144">
        <v>10.921338202999999</v>
      </c>
      <c r="O70" s="140" t="s">
        <v>74</v>
      </c>
      <c r="P70" s="163">
        <v>0.1079119165</v>
      </c>
      <c r="Q70" s="145"/>
      <c r="R70" s="146"/>
    </row>
    <row r="71" spans="2:18">
      <c r="B71" s="139" t="s">
        <v>70</v>
      </c>
      <c r="C71" s="140" t="s">
        <v>214</v>
      </c>
      <c r="D71" s="141" t="s">
        <v>71</v>
      </c>
      <c r="E71" s="140" t="s">
        <v>72</v>
      </c>
      <c r="F71" s="142">
        <v>43608.678124999999</v>
      </c>
      <c r="G71" s="142">
        <v>44698</v>
      </c>
      <c r="H71" s="141" t="s">
        <v>73</v>
      </c>
      <c r="I71" s="143">
        <v>131384932</v>
      </c>
      <c r="J71" s="161">
        <v>100028400</v>
      </c>
      <c r="K71" s="143">
        <v>101227987.06528299</v>
      </c>
      <c r="L71" s="161">
        <v>131384932</v>
      </c>
      <c r="M71" s="162">
        <v>0.77046877084300003</v>
      </c>
      <c r="N71" s="144">
        <v>10.921338202999999</v>
      </c>
      <c r="O71" s="140" t="s">
        <v>74</v>
      </c>
      <c r="P71" s="163">
        <v>0.1079119165</v>
      </c>
      <c r="Q71" s="145"/>
      <c r="R71" s="146"/>
    </row>
    <row r="72" spans="2:18">
      <c r="B72" s="139" t="s">
        <v>70</v>
      </c>
      <c r="C72" s="140" t="s">
        <v>214</v>
      </c>
      <c r="D72" s="141" t="s">
        <v>71</v>
      </c>
      <c r="E72" s="140" t="s">
        <v>72</v>
      </c>
      <c r="F72" s="142">
        <v>43608.675821759258</v>
      </c>
      <c r="G72" s="142">
        <v>44698</v>
      </c>
      <c r="H72" s="141" t="s">
        <v>73</v>
      </c>
      <c r="I72" s="143">
        <v>131384932</v>
      </c>
      <c r="J72" s="161">
        <v>100028400</v>
      </c>
      <c r="K72" s="143">
        <v>101227987.06528299</v>
      </c>
      <c r="L72" s="161">
        <v>131384932</v>
      </c>
      <c r="M72" s="162">
        <v>0.77046877084300003</v>
      </c>
      <c r="N72" s="144">
        <v>10.921338202999999</v>
      </c>
      <c r="O72" s="140" t="s">
        <v>74</v>
      </c>
      <c r="P72" s="163">
        <v>0.1079119165</v>
      </c>
      <c r="Q72" s="145"/>
      <c r="R72" s="146"/>
    </row>
    <row r="73" spans="2:18">
      <c r="B73" s="139" t="s">
        <v>70</v>
      </c>
      <c r="C73" s="140" t="s">
        <v>214</v>
      </c>
      <c r="D73" s="141" t="s">
        <v>71</v>
      </c>
      <c r="E73" s="140" t="s">
        <v>72</v>
      </c>
      <c r="F73" s="142">
        <v>43608.673541666663</v>
      </c>
      <c r="G73" s="142">
        <v>44698</v>
      </c>
      <c r="H73" s="141" t="s">
        <v>73</v>
      </c>
      <c r="I73" s="143">
        <v>131384932</v>
      </c>
      <c r="J73" s="161">
        <v>100028400</v>
      </c>
      <c r="K73" s="143">
        <v>101227987.06528299</v>
      </c>
      <c r="L73" s="161">
        <v>131384932</v>
      </c>
      <c r="M73" s="162">
        <v>0.77046877084300003</v>
      </c>
      <c r="N73" s="144">
        <v>10.921338202999999</v>
      </c>
      <c r="O73" s="140" t="s">
        <v>74</v>
      </c>
      <c r="P73" s="163">
        <v>0.1079119165</v>
      </c>
      <c r="Q73" s="145"/>
      <c r="R73" s="146"/>
    </row>
    <row r="74" spans="2:18" ht="15.75">
      <c r="B74" s="147" t="s">
        <v>156</v>
      </c>
      <c r="C74" s="148"/>
      <c r="D74" s="148"/>
      <c r="E74" s="148"/>
      <c r="F74" s="148"/>
      <c r="G74" s="148"/>
      <c r="H74" s="141"/>
      <c r="I74" s="149">
        <v>8214358231</v>
      </c>
      <c r="J74" s="164">
        <v>6367641780</v>
      </c>
      <c r="K74" s="149">
        <v>6477362646.4435043</v>
      </c>
      <c r="L74" s="164">
        <v>8214358231</v>
      </c>
      <c r="M74" s="145"/>
      <c r="N74" s="165"/>
      <c r="O74" s="145"/>
      <c r="P74" s="166">
        <v>6.9050530139999999</v>
      </c>
      <c r="Q74" s="148"/>
      <c r="R74" s="167"/>
    </row>
    <row r="75" spans="2:18">
      <c r="B75" s="139" t="s">
        <v>77</v>
      </c>
      <c r="C75" s="140" t="s">
        <v>206</v>
      </c>
      <c r="D75" s="141" t="s">
        <v>71</v>
      </c>
      <c r="E75" s="140" t="s">
        <v>72</v>
      </c>
      <c r="F75" s="142">
        <v>43992.470717592594</v>
      </c>
      <c r="G75" s="142">
        <v>47560</v>
      </c>
      <c r="H75" s="141" t="s">
        <v>73</v>
      </c>
      <c r="I75" s="143">
        <v>527210960</v>
      </c>
      <c r="J75" s="161">
        <v>247091499</v>
      </c>
      <c r="K75" s="143">
        <v>241501268.14950186</v>
      </c>
      <c r="L75" s="161">
        <v>527210960</v>
      </c>
      <c r="M75" s="162">
        <v>0.45807330740899999</v>
      </c>
      <c r="N75" s="144">
        <v>12.438069047600001</v>
      </c>
      <c r="O75" s="140" t="s">
        <v>74</v>
      </c>
      <c r="P75" s="163">
        <v>0.2574472283</v>
      </c>
      <c r="Q75" s="145"/>
      <c r="R75" s="146"/>
    </row>
    <row r="76" spans="2:18">
      <c r="B76" s="139" t="s">
        <v>77</v>
      </c>
      <c r="C76" s="140" t="s">
        <v>206</v>
      </c>
      <c r="D76" s="141" t="s">
        <v>71</v>
      </c>
      <c r="E76" s="140" t="s">
        <v>72</v>
      </c>
      <c r="F76" s="142">
        <v>43945.665532407409</v>
      </c>
      <c r="G76" s="142">
        <v>47560</v>
      </c>
      <c r="H76" s="141" t="s">
        <v>73</v>
      </c>
      <c r="I76" s="143">
        <v>87868480</v>
      </c>
      <c r="J76" s="161">
        <v>40328766</v>
      </c>
      <c r="K76" s="143">
        <v>40016431.629728012</v>
      </c>
      <c r="L76" s="161">
        <v>87868480</v>
      </c>
      <c r="M76" s="162">
        <v>0.45541281276000001</v>
      </c>
      <c r="N76" s="144">
        <v>12.5497450478</v>
      </c>
      <c r="O76" s="140" t="s">
        <v>74</v>
      </c>
      <c r="P76" s="163">
        <v>4.2658655500000003E-2</v>
      </c>
      <c r="Q76" s="145"/>
      <c r="R76" s="146"/>
    </row>
    <row r="77" spans="2:18">
      <c r="B77" s="139" t="s">
        <v>77</v>
      </c>
      <c r="C77" s="140" t="s">
        <v>206</v>
      </c>
      <c r="D77" s="141" t="s">
        <v>71</v>
      </c>
      <c r="E77" s="140" t="s">
        <v>72</v>
      </c>
      <c r="F77" s="142">
        <v>44007.414803240739</v>
      </c>
      <c r="G77" s="142">
        <v>47560</v>
      </c>
      <c r="H77" s="141" t="s">
        <v>73</v>
      </c>
      <c r="I77" s="143">
        <v>412981920</v>
      </c>
      <c r="J77" s="161">
        <v>193377317</v>
      </c>
      <c r="K77" s="143">
        <v>188064408.24445292</v>
      </c>
      <c r="L77" s="161">
        <v>412981920</v>
      </c>
      <c r="M77" s="162">
        <v>0.45538169865799999</v>
      </c>
      <c r="N77" s="144">
        <v>12.5510577025</v>
      </c>
      <c r="O77" s="140" t="s">
        <v>74</v>
      </c>
      <c r="P77" s="163">
        <v>0.20048201409999999</v>
      </c>
      <c r="Q77" s="145"/>
      <c r="R77" s="146"/>
    </row>
    <row r="78" spans="2:18">
      <c r="B78" s="139" t="s">
        <v>77</v>
      </c>
      <c r="C78" s="140" t="s">
        <v>206</v>
      </c>
      <c r="D78" s="141" t="s">
        <v>71</v>
      </c>
      <c r="E78" s="140" t="s">
        <v>72</v>
      </c>
      <c r="F78" s="142">
        <v>43962.600451388891</v>
      </c>
      <c r="G78" s="142">
        <v>47560</v>
      </c>
      <c r="H78" s="141" t="s">
        <v>73</v>
      </c>
      <c r="I78" s="143">
        <v>8786849320</v>
      </c>
      <c r="J78" s="161">
        <v>4055232878</v>
      </c>
      <c r="K78" s="143">
        <v>4001730874.7162213</v>
      </c>
      <c r="L78" s="161">
        <v>8786849320</v>
      </c>
      <c r="M78" s="162">
        <v>0.455422726507</v>
      </c>
      <c r="N78" s="144">
        <v>12.549327805300001</v>
      </c>
      <c r="O78" s="140" t="s">
        <v>74</v>
      </c>
      <c r="P78" s="163">
        <v>4.2659590560999998</v>
      </c>
      <c r="Q78" s="145"/>
      <c r="R78" s="146"/>
    </row>
    <row r="79" spans="2:18">
      <c r="B79" s="139" t="s">
        <v>77</v>
      </c>
      <c r="C79" s="140" t="s">
        <v>206</v>
      </c>
      <c r="D79" s="141" t="s">
        <v>71</v>
      </c>
      <c r="E79" s="140" t="s">
        <v>72</v>
      </c>
      <c r="F79" s="142">
        <v>43962.600810185184</v>
      </c>
      <c r="G79" s="142">
        <v>47560</v>
      </c>
      <c r="H79" s="141" t="s">
        <v>73</v>
      </c>
      <c r="I79" s="143">
        <v>8786849320</v>
      </c>
      <c r="J79" s="161">
        <v>4055232878</v>
      </c>
      <c r="K79" s="143">
        <v>4001730874.7162213</v>
      </c>
      <c r="L79" s="161">
        <v>8786849320</v>
      </c>
      <c r="M79" s="162">
        <v>0.455422726507</v>
      </c>
      <c r="N79" s="144">
        <v>12.549327805300001</v>
      </c>
      <c r="O79" s="140" t="s">
        <v>74</v>
      </c>
      <c r="P79" s="163">
        <v>4.2659590560999998</v>
      </c>
      <c r="Q79" s="145"/>
      <c r="R79" s="146"/>
    </row>
    <row r="80" spans="2:18">
      <c r="B80" s="139" t="s">
        <v>77</v>
      </c>
      <c r="C80" s="140" t="s">
        <v>206</v>
      </c>
      <c r="D80" s="141" t="s">
        <v>71</v>
      </c>
      <c r="E80" s="140" t="s">
        <v>72</v>
      </c>
      <c r="F80" s="142">
        <v>43935.525057870371</v>
      </c>
      <c r="G80" s="142">
        <v>47560</v>
      </c>
      <c r="H80" s="141" t="s">
        <v>73</v>
      </c>
      <c r="I80" s="143">
        <v>637046560</v>
      </c>
      <c r="J80" s="161">
        <v>291430133</v>
      </c>
      <c r="K80" s="143">
        <v>290111306.48099065</v>
      </c>
      <c r="L80" s="161">
        <v>637046560</v>
      </c>
      <c r="M80" s="162">
        <v>0.45540047572199999</v>
      </c>
      <c r="N80" s="144">
        <v>12.5502658246</v>
      </c>
      <c r="O80" s="140" t="s">
        <v>74</v>
      </c>
      <c r="P80" s="163">
        <v>0.30926691319999999</v>
      </c>
      <c r="Q80" s="145"/>
      <c r="R80" s="146"/>
    </row>
    <row r="81" spans="2:18" ht="15.75">
      <c r="B81" s="147" t="s">
        <v>207</v>
      </c>
      <c r="C81" s="148"/>
      <c r="D81" s="148"/>
      <c r="E81" s="148"/>
      <c r="F81" s="148"/>
      <c r="G81" s="148"/>
      <c r="H81" s="141"/>
      <c r="I81" s="149">
        <v>19238806560</v>
      </c>
      <c r="J81" s="164">
        <v>8882693471</v>
      </c>
      <c r="K81" s="149">
        <v>8763155163.9371166</v>
      </c>
      <c r="L81" s="164">
        <v>19238806560</v>
      </c>
      <c r="M81" s="145"/>
      <c r="N81" s="165"/>
      <c r="O81" s="145"/>
      <c r="P81" s="166">
        <v>9.3417729233000006</v>
      </c>
      <c r="Q81" s="148"/>
      <c r="R81" s="167"/>
    </row>
    <row r="82" spans="2:18">
      <c r="B82" s="139" t="s">
        <v>77</v>
      </c>
      <c r="C82" s="140" t="s">
        <v>215</v>
      </c>
      <c r="D82" s="141" t="s">
        <v>71</v>
      </c>
      <c r="E82" s="140" t="s">
        <v>72</v>
      </c>
      <c r="F82" s="142">
        <v>43816.555717592593</v>
      </c>
      <c r="G82" s="142">
        <v>45097</v>
      </c>
      <c r="H82" s="141" t="s">
        <v>73</v>
      </c>
      <c r="I82" s="143">
        <v>37154110</v>
      </c>
      <c r="J82" s="161">
        <v>26455446</v>
      </c>
      <c r="K82" s="143">
        <v>25679553.612916484</v>
      </c>
      <c r="L82" s="161">
        <v>37154110</v>
      </c>
      <c r="M82" s="162">
        <v>0.691163201404</v>
      </c>
      <c r="N82" s="144">
        <v>12.5502563326</v>
      </c>
      <c r="O82" s="140" t="s">
        <v>74</v>
      </c>
      <c r="P82" s="163">
        <v>2.7375135299999999E-2</v>
      </c>
      <c r="Q82" s="145"/>
      <c r="R82" s="146"/>
    </row>
    <row r="83" spans="2:18">
      <c r="B83" s="139" t="s">
        <v>77</v>
      </c>
      <c r="C83" s="140" t="s">
        <v>215</v>
      </c>
      <c r="D83" s="141" t="s">
        <v>71</v>
      </c>
      <c r="E83" s="140" t="s">
        <v>72</v>
      </c>
      <c r="F83" s="142">
        <v>43685.628993055558</v>
      </c>
      <c r="G83" s="142">
        <v>45825</v>
      </c>
      <c r="H83" s="141" t="s">
        <v>73</v>
      </c>
      <c r="I83" s="143">
        <v>105718912</v>
      </c>
      <c r="J83" s="161">
        <v>59183360</v>
      </c>
      <c r="K83" s="143">
        <v>58356298.725571096</v>
      </c>
      <c r="L83" s="161">
        <v>105718912</v>
      </c>
      <c r="M83" s="162">
        <v>0.551994885509</v>
      </c>
      <c r="N83" s="144">
        <v>14.3660079683</v>
      </c>
      <c r="O83" s="140" t="s">
        <v>74</v>
      </c>
      <c r="P83" s="163">
        <v>6.2209476100000001E-2</v>
      </c>
      <c r="Q83" s="145"/>
      <c r="R83" s="146"/>
    </row>
    <row r="84" spans="2:18">
      <c r="B84" s="139" t="s">
        <v>77</v>
      </c>
      <c r="C84" s="140" t="s">
        <v>215</v>
      </c>
      <c r="D84" s="141" t="s">
        <v>71</v>
      </c>
      <c r="E84" s="140" t="s">
        <v>72</v>
      </c>
      <c r="F84" s="142">
        <v>43972.400856481479</v>
      </c>
      <c r="G84" s="142">
        <v>44329</v>
      </c>
      <c r="H84" s="141" t="s">
        <v>73</v>
      </c>
      <c r="I84" s="143">
        <v>750000000</v>
      </c>
      <c r="J84" s="161">
        <v>671219106</v>
      </c>
      <c r="K84" s="143">
        <v>679617461.81179106</v>
      </c>
      <c r="L84" s="161">
        <v>750000000</v>
      </c>
      <c r="M84" s="162">
        <v>0.90615661574899997</v>
      </c>
      <c r="N84" s="144">
        <v>12.015209930599999</v>
      </c>
      <c r="O84" s="140" t="s">
        <v>74</v>
      </c>
      <c r="P84" s="163">
        <v>0.72449156540000004</v>
      </c>
      <c r="Q84" s="145"/>
      <c r="R84" s="146"/>
    </row>
    <row r="85" spans="2:18">
      <c r="B85" s="139" t="s">
        <v>77</v>
      </c>
      <c r="C85" s="140" t="s">
        <v>215</v>
      </c>
      <c r="D85" s="141" t="s">
        <v>71</v>
      </c>
      <c r="E85" s="140" t="s">
        <v>72</v>
      </c>
      <c r="F85" s="142">
        <v>43333.640648148146</v>
      </c>
      <c r="G85" s="142">
        <v>44151</v>
      </c>
      <c r="H85" s="141" t="s">
        <v>73</v>
      </c>
      <c r="I85" s="143">
        <v>11675772</v>
      </c>
      <c r="J85" s="161">
        <v>9003265</v>
      </c>
      <c r="K85" s="143">
        <v>9139292.3928052392</v>
      </c>
      <c r="L85" s="161">
        <v>11675772</v>
      </c>
      <c r="M85" s="162">
        <v>0.782757011083</v>
      </c>
      <c r="N85" s="144">
        <v>13.9233296624</v>
      </c>
      <c r="O85" s="140" t="s">
        <v>74</v>
      </c>
      <c r="P85" s="163">
        <v>9.7427459000000004E-3</v>
      </c>
      <c r="Q85" s="145"/>
      <c r="R85" s="146"/>
    </row>
    <row r="86" spans="2:18">
      <c r="B86" s="139" t="s">
        <v>77</v>
      </c>
      <c r="C86" s="140" t="s">
        <v>215</v>
      </c>
      <c r="D86" s="141" t="s">
        <v>71</v>
      </c>
      <c r="E86" s="140" t="s">
        <v>72</v>
      </c>
      <c r="F86" s="142">
        <v>43306.636342592596</v>
      </c>
      <c r="G86" s="142">
        <v>44151</v>
      </c>
      <c r="H86" s="141" t="s">
        <v>73</v>
      </c>
      <c r="I86" s="143">
        <v>29267530</v>
      </c>
      <c r="J86" s="161">
        <v>23066910</v>
      </c>
      <c r="K86" s="143">
        <v>22441864.619953662</v>
      </c>
      <c r="L86" s="161">
        <v>29267530</v>
      </c>
      <c r="M86" s="162">
        <v>0.76678368895299998</v>
      </c>
      <c r="N86" s="144">
        <v>12.548423549900001</v>
      </c>
      <c r="O86" s="140" t="s">
        <v>74</v>
      </c>
      <c r="P86" s="163">
        <v>2.3923666699999999E-2</v>
      </c>
      <c r="Q86" s="145"/>
      <c r="R86" s="146"/>
    </row>
    <row r="87" spans="2:18">
      <c r="B87" s="139" t="s">
        <v>77</v>
      </c>
      <c r="C87" s="140" t="s">
        <v>215</v>
      </c>
      <c r="D87" s="141" t="s">
        <v>71</v>
      </c>
      <c r="E87" s="140" t="s">
        <v>72</v>
      </c>
      <c r="F87" s="142">
        <v>43726.617939814816</v>
      </c>
      <c r="G87" s="142">
        <v>45097</v>
      </c>
      <c r="H87" s="141" t="s">
        <v>73</v>
      </c>
      <c r="I87" s="143">
        <v>45557264</v>
      </c>
      <c r="J87" s="161">
        <v>31208218</v>
      </c>
      <c r="K87" s="143">
        <v>30322953.026107766</v>
      </c>
      <c r="L87" s="161">
        <v>45557264</v>
      </c>
      <c r="M87" s="162">
        <v>0.66560083647900004</v>
      </c>
      <c r="N87" s="144">
        <v>13.2747596265</v>
      </c>
      <c r="O87" s="140" t="s">
        <v>74</v>
      </c>
      <c r="P87" s="163">
        <v>3.2325131299999997E-2</v>
      </c>
      <c r="Q87" s="145"/>
      <c r="R87" s="146"/>
    </row>
    <row r="88" spans="2:18">
      <c r="B88" s="139" t="s">
        <v>77</v>
      </c>
      <c r="C88" s="140" t="s">
        <v>215</v>
      </c>
      <c r="D88" s="141" t="s">
        <v>71</v>
      </c>
      <c r="E88" s="140" t="s">
        <v>72</v>
      </c>
      <c r="F88" s="142">
        <v>43677.491273148145</v>
      </c>
      <c r="G88" s="142">
        <v>46210</v>
      </c>
      <c r="H88" s="141" t="s">
        <v>73</v>
      </c>
      <c r="I88" s="143">
        <v>3448809244</v>
      </c>
      <c r="J88" s="161">
        <v>1756540140</v>
      </c>
      <c r="K88" s="143">
        <v>1797272205.5647168</v>
      </c>
      <c r="L88" s="161">
        <v>3448809244</v>
      </c>
      <c r="M88" s="162">
        <v>0.52112833108699996</v>
      </c>
      <c r="N88" s="144">
        <v>14.7507317763</v>
      </c>
      <c r="O88" s="140" t="s">
        <v>74</v>
      </c>
      <c r="P88" s="163">
        <v>1.9159433458999999</v>
      </c>
      <c r="Q88" s="145"/>
      <c r="R88" s="146"/>
    </row>
    <row r="89" spans="2:18">
      <c r="B89" s="139" t="s">
        <v>77</v>
      </c>
      <c r="C89" s="140" t="s">
        <v>215</v>
      </c>
      <c r="D89" s="141" t="s">
        <v>71</v>
      </c>
      <c r="E89" s="140" t="s">
        <v>72</v>
      </c>
      <c r="F89" s="142">
        <v>43913.702974537038</v>
      </c>
      <c r="G89" s="142">
        <v>45603</v>
      </c>
      <c r="H89" s="141" t="s">
        <v>73</v>
      </c>
      <c r="I89" s="143">
        <v>85204140</v>
      </c>
      <c r="J89" s="161">
        <v>53302492</v>
      </c>
      <c r="K89" s="143">
        <v>53455034.994947039</v>
      </c>
      <c r="L89" s="161">
        <v>85204140</v>
      </c>
      <c r="M89" s="162">
        <v>0.62737602885199995</v>
      </c>
      <c r="N89" s="144">
        <v>13.9225821487</v>
      </c>
      <c r="O89" s="140" t="s">
        <v>74</v>
      </c>
      <c r="P89" s="163">
        <v>5.6984589400000001E-2</v>
      </c>
      <c r="Q89" s="145"/>
      <c r="R89" s="146"/>
    </row>
    <row r="90" spans="2:18">
      <c r="B90" s="139" t="s">
        <v>77</v>
      </c>
      <c r="C90" s="140" t="s">
        <v>215</v>
      </c>
      <c r="D90" s="141" t="s">
        <v>71</v>
      </c>
      <c r="E90" s="140" t="s">
        <v>72</v>
      </c>
      <c r="F90" s="142">
        <v>43318.696550925924</v>
      </c>
      <c r="G90" s="142">
        <v>44151</v>
      </c>
      <c r="H90" s="141" t="s">
        <v>73</v>
      </c>
      <c r="I90" s="143">
        <v>30597880</v>
      </c>
      <c r="J90" s="161">
        <v>24675597</v>
      </c>
      <c r="K90" s="143">
        <v>23547277.963753577</v>
      </c>
      <c r="L90" s="161">
        <v>30597880</v>
      </c>
      <c r="M90" s="162">
        <v>0.76957220447100005</v>
      </c>
      <c r="N90" s="144">
        <v>11.458013336900001</v>
      </c>
      <c r="O90" s="140" t="s">
        <v>74</v>
      </c>
      <c r="P90" s="163">
        <v>2.5102068799999998E-2</v>
      </c>
      <c r="Q90" s="145"/>
      <c r="R90" s="146"/>
    </row>
    <row r="91" spans="2:18">
      <c r="B91" s="139" t="s">
        <v>77</v>
      </c>
      <c r="C91" s="140" t="s">
        <v>215</v>
      </c>
      <c r="D91" s="141" t="s">
        <v>71</v>
      </c>
      <c r="E91" s="140" t="s">
        <v>72</v>
      </c>
      <c r="F91" s="142">
        <v>43829.527013888888</v>
      </c>
      <c r="G91" s="142">
        <v>45603</v>
      </c>
      <c r="H91" s="141" t="s">
        <v>73</v>
      </c>
      <c r="I91" s="143">
        <v>927724318</v>
      </c>
      <c r="J91" s="161">
        <v>570311920</v>
      </c>
      <c r="K91" s="143">
        <v>570517499.84001303</v>
      </c>
      <c r="L91" s="161">
        <v>927724318</v>
      </c>
      <c r="M91" s="162">
        <v>0.61496447680699995</v>
      </c>
      <c r="N91" s="144">
        <v>13.9233217724</v>
      </c>
      <c r="O91" s="140" t="s">
        <v>74</v>
      </c>
      <c r="P91" s="163">
        <v>0.60818789949999996</v>
      </c>
      <c r="Q91" s="145"/>
      <c r="R91" s="146"/>
    </row>
    <row r="92" spans="2:18">
      <c r="B92" s="139" t="s">
        <v>77</v>
      </c>
      <c r="C92" s="140" t="s">
        <v>215</v>
      </c>
      <c r="D92" s="141" t="s">
        <v>71</v>
      </c>
      <c r="E92" s="140" t="s">
        <v>72</v>
      </c>
      <c r="F92" s="142">
        <v>43685.674340277779</v>
      </c>
      <c r="G92" s="142">
        <v>45825</v>
      </c>
      <c r="H92" s="141" t="s">
        <v>73</v>
      </c>
      <c r="I92" s="143">
        <v>1483710136</v>
      </c>
      <c r="J92" s="161">
        <v>830607798</v>
      </c>
      <c r="K92" s="143">
        <v>819000464.20088756</v>
      </c>
      <c r="L92" s="161">
        <v>1483710136</v>
      </c>
      <c r="M92" s="162">
        <v>0.55199492429800001</v>
      </c>
      <c r="N92" s="144">
        <v>14.3660055804</v>
      </c>
      <c r="O92" s="140" t="s">
        <v>74</v>
      </c>
      <c r="P92" s="163">
        <v>0.87307781470000001</v>
      </c>
      <c r="Q92" s="145"/>
      <c r="R92" s="146"/>
    </row>
    <row r="93" spans="2:18">
      <c r="B93" s="139" t="s">
        <v>77</v>
      </c>
      <c r="C93" s="140" t="s">
        <v>215</v>
      </c>
      <c r="D93" s="141" t="s">
        <v>71</v>
      </c>
      <c r="E93" s="140" t="s">
        <v>72</v>
      </c>
      <c r="F93" s="142">
        <v>43518.609861111108</v>
      </c>
      <c r="G93" s="142">
        <v>44151</v>
      </c>
      <c r="H93" s="141" t="s">
        <v>73</v>
      </c>
      <c r="I93" s="143">
        <v>28318516</v>
      </c>
      <c r="J93" s="161">
        <v>23033399</v>
      </c>
      <c r="K93" s="143">
        <v>23356068.167071722</v>
      </c>
      <c r="L93" s="161">
        <v>28318516</v>
      </c>
      <c r="M93" s="162">
        <v>0.82476313967399995</v>
      </c>
      <c r="N93" s="144">
        <v>13.9220607079</v>
      </c>
      <c r="O93" s="140" t="s">
        <v>74</v>
      </c>
      <c r="P93" s="163">
        <v>2.4898233700000001E-2</v>
      </c>
      <c r="Q93" s="145"/>
      <c r="R93" s="146"/>
    </row>
    <row r="94" spans="2:18">
      <c r="B94" s="139" t="s">
        <v>77</v>
      </c>
      <c r="C94" s="140" t="s">
        <v>215</v>
      </c>
      <c r="D94" s="141" t="s">
        <v>71</v>
      </c>
      <c r="E94" s="140" t="s">
        <v>72</v>
      </c>
      <c r="F94" s="142">
        <v>43307.540069444447</v>
      </c>
      <c r="G94" s="142">
        <v>44151</v>
      </c>
      <c r="H94" s="141" t="s">
        <v>73</v>
      </c>
      <c r="I94" s="143">
        <v>67847470</v>
      </c>
      <c r="J94" s="161">
        <v>53491804</v>
      </c>
      <c r="K94" s="143">
        <v>52024540.561779</v>
      </c>
      <c r="L94" s="161">
        <v>67847470</v>
      </c>
      <c r="M94" s="162">
        <v>0.76678674328999996</v>
      </c>
      <c r="N94" s="144">
        <v>12.5471744084</v>
      </c>
      <c r="O94" s="140" t="s">
        <v>74</v>
      </c>
      <c r="P94" s="163">
        <v>5.5459641599999998E-2</v>
      </c>
      <c r="Q94" s="145"/>
      <c r="R94" s="146"/>
    </row>
    <row r="95" spans="2:18">
      <c r="B95" s="139" t="s">
        <v>77</v>
      </c>
      <c r="C95" s="140" t="s">
        <v>215</v>
      </c>
      <c r="D95" s="141" t="s">
        <v>71</v>
      </c>
      <c r="E95" s="140" t="s">
        <v>72</v>
      </c>
      <c r="F95" s="142">
        <v>43734.651828703703</v>
      </c>
      <c r="G95" s="142">
        <v>44151</v>
      </c>
      <c r="H95" s="141" t="s">
        <v>73</v>
      </c>
      <c r="I95" s="143">
        <v>9321370</v>
      </c>
      <c r="J95" s="161">
        <v>8110356</v>
      </c>
      <c r="K95" s="143">
        <v>8124172.4961758852</v>
      </c>
      <c r="L95" s="161">
        <v>9321370</v>
      </c>
      <c r="M95" s="162">
        <v>0.87156421171700005</v>
      </c>
      <c r="N95" s="144">
        <v>13.9099183086</v>
      </c>
      <c r="O95" s="140" t="s">
        <v>74</v>
      </c>
      <c r="P95" s="163">
        <v>8.6605992000000007E-3</v>
      </c>
      <c r="Q95" s="145"/>
      <c r="R95" s="146"/>
    </row>
    <row r="96" spans="2:18">
      <c r="B96" s="139" t="s">
        <v>77</v>
      </c>
      <c r="C96" s="140" t="s">
        <v>215</v>
      </c>
      <c r="D96" s="141" t="s">
        <v>71</v>
      </c>
      <c r="E96" s="140" t="s">
        <v>72</v>
      </c>
      <c r="F96" s="142">
        <v>43677.50540509259</v>
      </c>
      <c r="G96" s="142">
        <v>45825</v>
      </c>
      <c r="H96" s="141" t="s">
        <v>73</v>
      </c>
      <c r="I96" s="143">
        <v>255183560</v>
      </c>
      <c r="J96" s="161">
        <v>142434423</v>
      </c>
      <c r="K96" s="143">
        <v>140858003.18978003</v>
      </c>
      <c r="L96" s="161">
        <v>255183560</v>
      </c>
      <c r="M96" s="162">
        <v>0.55198698219300002</v>
      </c>
      <c r="N96" s="144">
        <v>14.366453659099999</v>
      </c>
      <c r="O96" s="140" t="s">
        <v>74</v>
      </c>
      <c r="P96" s="163">
        <v>0.15015864209999999</v>
      </c>
      <c r="Q96" s="145"/>
      <c r="R96" s="146"/>
    </row>
    <row r="97" spans="2:18">
      <c r="B97" s="139" t="s">
        <v>77</v>
      </c>
      <c r="C97" s="140" t="s">
        <v>215</v>
      </c>
      <c r="D97" s="141" t="s">
        <v>71</v>
      </c>
      <c r="E97" s="140" t="s">
        <v>72</v>
      </c>
      <c r="F97" s="142">
        <v>43915.615868055553</v>
      </c>
      <c r="G97" s="142">
        <v>46098</v>
      </c>
      <c r="H97" s="141" t="s">
        <v>73</v>
      </c>
      <c r="I97" s="143">
        <v>73507936</v>
      </c>
      <c r="J97" s="161">
        <v>40415340</v>
      </c>
      <c r="K97" s="143">
        <v>40494219.438643828</v>
      </c>
      <c r="L97" s="161">
        <v>73507936</v>
      </c>
      <c r="M97" s="162">
        <v>0.55088228077400003</v>
      </c>
      <c r="N97" s="144">
        <v>14.4781432012</v>
      </c>
      <c r="O97" s="140" t="s">
        <v>74</v>
      </c>
      <c r="P97" s="163">
        <v>4.3167990900000001E-2</v>
      </c>
      <c r="Q97" s="145"/>
      <c r="R97" s="146"/>
    </row>
    <row r="98" spans="2:18">
      <c r="B98" s="139" t="s">
        <v>77</v>
      </c>
      <c r="C98" s="140" t="s">
        <v>215</v>
      </c>
      <c r="D98" s="141" t="s">
        <v>71</v>
      </c>
      <c r="E98" s="140" t="s">
        <v>72</v>
      </c>
      <c r="F98" s="142">
        <v>43321.686215277776</v>
      </c>
      <c r="G98" s="142">
        <v>44151</v>
      </c>
      <c r="H98" s="141" t="s">
        <v>73</v>
      </c>
      <c r="I98" s="143">
        <v>18624790</v>
      </c>
      <c r="J98" s="161">
        <v>15032375</v>
      </c>
      <c r="K98" s="143">
        <v>14332952.345082626</v>
      </c>
      <c r="L98" s="161">
        <v>18624790</v>
      </c>
      <c r="M98" s="162">
        <v>0.76956316528000002</v>
      </c>
      <c r="N98" s="144">
        <v>11.461602447700001</v>
      </c>
      <c r="O98" s="140" t="s">
        <v>74</v>
      </c>
      <c r="P98" s="163">
        <v>1.52793353E-2</v>
      </c>
      <c r="Q98" s="145"/>
      <c r="R98" s="146"/>
    </row>
    <row r="99" spans="2:18">
      <c r="B99" s="139" t="s">
        <v>77</v>
      </c>
      <c r="C99" s="140" t="s">
        <v>215</v>
      </c>
      <c r="D99" s="141" t="s">
        <v>71</v>
      </c>
      <c r="E99" s="140" t="s">
        <v>72</v>
      </c>
      <c r="F99" s="142">
        <v>43255.68346064815</v>
      </c>
      <c r="G99" s="142">
        <v>44151</v>
      </c>
      <c r="H99" s="141" t="s">
        <v>73</v>
      </c>
      <c r="I99" s="143">
        <v>19955140</v>
      </c>
      <c r="J99" s="161">
        <v>15153358</v>
      </c>
      <c r="K99" s="143">
        <v>15245963.635311652</v>
      </c>
      <c r="L99" s="161">
        <v>19955140</v>
      </c>
      <c r="M99" s="162">
        <v>0.76401186036799995</v>
      </c>
      <c r="N99" s="144">
        <v>13.6468056589</v>
      </c>
      <c r="O99" s="140" t="s">
        <v>74</v>
      </c>
      <c r="P99" s="163">
        <v>1.6252631300000001E-2</v>
      </c>
      <c r="Q99" s="145"/>
      <c r="R99" s="146"/>
    </row>
    <row r="100" spans="2:18">
      <c r="B100" s="139" t="s">
        <v>77</v>
      </c>
      <c r="C100" s="140" t="s">
        <v>215</v>
      </c>
      <c r="D100" s="141" t="s">
        <v>71</v>
      </c>
      <c r="E100" s="140" t="s">
        <v>72</v>
      </c>
      <c r="F100" s="142">
        <v>43887.637928240743</v>
      </c>
      <c r="G100" s="142">
        <v>44151</v>
      </c>
      <c r="H100" s="141" t="s">
        <v>73</v>
      </c>
      <c r="I100" s="143">
        <v>37369492</v>
      </c>
      <c r="J100" s="161">
        <v>34111081</v>
      </c>
      <c r="K100" s="143">
        <v>34527051.119894736</v>
      </c>
      <c r="L100" s="161">
        <v>37369492</v>
      </c>
      <c r="M100" s="162">
        <v>0.92393686057900004</v>
      </c>
      <c r="N100" s="144">
        <v>13.9159444109</v>
      </c>
      <c r="O100" s="140" t="s">
        <v>74</v>
      </c>
      <c r="P100" s="163">
        <v>3.6806819599999999E-2</v>
      </c>
      <c r="Q100" s="145"/>
      <c r="R100" s="146"/>
    </row>
    <row r="101" spans="2:18">
      <c r="B101" s="139" t="s">
        <v>77</v>
      </c>
      <c r="C101" s="140" t="s">
        <v>215</v>
      </c>
      <c r="D101" s="141" t="s">
        <v>71</v>
      </c>
      <c r="E101" s="140" t="s">
        <v>72</v>
      </c>
      <c r="F101" s="142">
        <v>43704.64335648148</v>
      </c>
      <c r="G101" s="142">
        <v>45097</v>
      </c>
      <c r="H101" s="141" t="s">
        <v>73</v>
      </c>
      <c r="I101" s="143">
        <v>75928768</v>
      </c>
      <c r="J101" s="161">
        <v>51621917</v>
      </c>
      <c r="K101" s="143">
        <v>50536237.809262469</v>
      </c>
      <c r="L101" s="161">
        <v>75928768</v>
      </c>
      <c r="M101" s="162">
        <v>0.66557431577500004</v>
      </c>
      <c r="N101" s="144">
        <v>13.2765589726</v>
      </c>
      <c r="O101" s="140" t="s">
        <v>74</v>
      </c>
      <c r="P101" s="163">
        <v>5.3873068500000003E-2</v>
      </c>
      <c r="Q101" s="145"/>
      <c r="R101" s="146"/>
    </row>
    <row r="102" spans="2:18">
      <c r="B102" s="139" t="s">
        <v>77</v>
      </c>
      <c r="C102" s="140" t="s">
        <v>215</v>
      </c>
      <c r="D102" s="141" t="s">
        <v>71</v>
      </c>
      <c r="E102" s="140" t="s">
        <v>72</v>
      </c>
      <c r="F102" s="142">
        <v>43556.655706018515</v>
      </c>
      <c r="G102" s="142">
        <v>44151</v>
      </c>
      <c r="H102" s="141" t="s">
        <v>73</v>
      </c>
      <c r="I102" s="143">
        <v>18468598</v>
      </c>
      <c r="J102" s="161">
        <v>15228698</v>
      </c>
      <c r="K102" s="143">
        <v>15232644.738802735</v>
      </c>
      <c r="L102" s="161">
        <v>18468598</v>
      </c>
      <c r="M102" s="162">
        <v>0.82478619864900005</v>
      </c>
      <c r="N102" s="144">
        <v>13.9135119502</v>
      </c>
      <c r="O102" s="140" t="s">
        <v>74</v>
      </c>
      <c r="P102" s="163">
        <v>1.6238433E-2</v>
      </c>
      <c r="Q102" s="145"/>
      <c r="R102" s="146"/>
    </row>
    <row r="103" spans="2:18">
      <c r="B103" s="139" t="s">
        <v>77</v>
      </c>
      <c r="C103" s="140" t="s">
        <v>215</v>
      </c>
      <c r="D103" s="141" t="s">
        <v>71</v>
      </c>
      <c r="E103" s="140" t="s">
        <v>72</v>
      </c>
      <c r="F103" s="142">
        <v>43892.665000000001</v>
      </c>
      <c r="G103" s="142">
        <v>44151</v>
      </c>
      <c r="H103" s="141" t="s">
        <v>73</v>
      </c>
      <c r="I103" s="143">
        <v>72540780</v>
      </c>
      <c r="J103" s="161">
        <v>66335425</v>
      </c>
      <c r="K103" s="143">
        <v>67023928.682394534</v>
      </c>
      <c r="L103" s="161">
        <v>72540780</v>
      </c>
      <c r="M103" s="162">
        <v>0.92394827685100001</v>
      </c>
      <c r="N103" s="144">
        <v>13.9121675619</v>
      </c>
      <c r="O103" s="140" t="s">
        <v>74</v>
      </c>
      <c r="P103" s="163">
        <v>7.1449416399999993E-2</v>
      </c>
      <c r="Q103" s="145"/>
      <c r="R103" s="146"/>
    </row>
    <row r="104" spans="2:18">
      <c r="B104" s="139" t="s">
        <v>77</v>
      </c>
      <c r="C104" s="140" t="s">
        <v>215</v>
      </c>
      <c r="D104" s="141" t="s">
        <v>71</v>
      </c>
      <c r="E104" s="140" t="s">
        <v>72</v>
      </c>
      <c r="F104" s="142">
        <v>43314.557245370372</v>
      </c>
      <c r="G104" s="142">
        <v>44151</v>
      </c>
      <c r="H104" s="141" t="s">
        <v>73</v>
      </c>
      <c r="I104" s="143">
        <v>27937190</v>
      </c>
      <c r="J104" s="161">
        <v>21556499</v>
      </c>
      <c r="K104" s="143">
        <v>21325329.619617581</v>
      </c>
      <c r="L104" s="161">
        <v>27937190</v>
      </c>
      <c r="M104" s="162">
        <v>0.76333123050700002</v>
      </c>
      <c r="N104" s="144">
        <v>13.9188394655</v>
      </c>
      <c r="O104" s="140" t="s">
        <v>74</v>
      </c>
      <c r="P104" s="163">
        <v>2.2733408600000001E-2</v>
      </c>
      <c r="Q104" s="145"/>
      <c r="R104" s="146"/>
    </row>
    <row r="105" spans="2:18">
      <c r="B105" s="139" t="s">
        <v>77</v>
      </c>
      <c r="C105" s="140" t="s">
        <v>215</v>
      </c>
      <c r="D105" s="141" t="s">
        <v>71</v>
      </c>
      <c r="E105" s="140" t="s">
        <v>72</v>
      </c>
      <c r="F105" s="142">
        <v>43782.630613425928</v>
      </c>
      <c r="G105" s="142">
        <v>45603</v>
      </c>
      <c r="H105" s="141" t="s">
        <v>73</v>
      </c>
      <c r="I105" s="143">
        <v>46804112</v>
      </c>
      <c r="J105" s="161">
        <v>28854767</v>
      </c>
      <c r="K105" s="143">
        <v>29290895.651423976</v>
      </c>
      <c r="L105" s="161">
        <v>46804112</v>
      </c>
      <c r="M105" s="162">
        <v>0.62581885222900002</v>
      </c>
      <c r="N105" s="144">
        <v>13.319755384500001</v>
      </c>
      <c r="O105" s="140" t="s">
        <v>74</v>
      </c>
      <c r="P105" s="163">
        <v>3.1224928799999999E-2</v>
      </c>
      <c r="Q105" s="145"/>
      <c r="R105" s="146"/>
    </row>
    <row r="106" spans="2:18">
      <c r="B106" s="139" t="s">
        <v>77</v>
      </c>
      <c r="C106" s="140" t="s">
        <v>215</v>
      </c>
      <c r="D106" s="141" t="s">
        <v>71</v>
      </c>
      <c r="E106" s="140" t="s">
        <v>72</v>
      </c>
      <c r="F106" s="142">
        <v>43684.54215277778</v>
      </c>
      <c r="G106" s="142">
        <v>45825</v>
      </c>
      <c r="H106" s="141" t="s">
        <v>73</v>
      </c>
      <c r="I106" s="143">
        <v>251538072</v>
      </c>
      <c r="J106" s="161">
        <v>140763586</v>
      </c>
      <c r="K106" s="143">
        <v>138847558.01686126</v>
      </c>
      <c r="L106" s="161">
        <v>251538072</v>
      </c>
      <c r="M106" s="162">
        <v>0.55199420474600003</v>
      </c>
      <c r="N106" s="144">
        <v>14.3660460717</v>
      </c>
      <c r="O106" s="140" t="s">
        <v>74</v>
      </c>
      <c r="P106" s="163">
        <v>0.14801545029999999</v>
      </c>
      <c r="Q106" s="145"/>
      <c r="R106" s="146"/>
    </row>
    <row r="107" spans="2:18" ht="14.25" customHeight="1">
      <c r="B107" s="139" t="s">
        <v>77</v>
      </c>
      <c r="C107" s="140" t="s">
        <v>215</v>
      </c>
      <c r="D107" s="141" t="s">
        <v>71</v>
      </c>
      <c r="E107" s="140" t="s">
        <v>72</v>
      </c>
      <c r="F107" s="142">
        <v>43959.531064814815</v>
      </c>
      <c r="G107" s="142">
        <v>46210</v>
      </c>
      <c r="H107" s="141" t="s">
        <v>73</v>
      </c>
      <c r="I107" s="143">
        <v>188195200</v>
      </c>
      <c r="J107" s="161">
        <v>100930411</v>
      </c>
      <c r="K107" s="143">
        <v>102988739.3457053</v>
      </c>
      <c r="L107" s="161">
        <v>188195200</v>
      </c>
      <c r="M107" s="162">
        <v>0.54724424079699996</v>
      </c>
      <c r="N107" s="144">
        <v>14.916220104600001</v>
      </c>
      <c r="O107" s="140" t="s">
        <v>74</v>
      </c>
      <c r="P107" s="163">
        <v>0.1097889286</v>
      </c>
      <c r="Q107" s="145"/>
      <c r="R107" s="146"/>
    </row>
    <row r="108" spans="2:18">
      <c r="B108" s="139" t="s">
        <v>77</v>
      </c>
      <c r="C108" s="140" t="s">
        <v>215</v>
      </c>
      <c r="D108" s="141" t="s">
        <v>71</v>
      </c>
      <c r="E108" s="140" t="s">
        <v>72</v>
      </c>
      <c r="F108" s="142">
        <v>43322.560868055552</v>
      </c>
      <c r="G108" s="142">
        <v>44151</v>
      </c>
      <c r="H108" s="141" t="s">
        <v>73</v>
      </c>
      <c r="I108" s="143">
        <v>11973080</v>
      </c>
      <c r="J108" s="161">
        <v>9666938</v>
      </c>
      <c r="K108" s="143">
        <v>9214112.6180224698</v>
      </c>
      <c r="L108" s="161">
        <v>11973080</v>
      </c>
      <c r="M108" s="162">
        <v>0.76956911822399998</v>
      </c>
      <c r="N108" s="144">
        <v>11.4592769291</v>
      </c>
      <c r="O108" s="140" t="s">
        <v>74</v>
      </c>
      <c r="P108" s="163">
        <v>9.8225064000000001E-3</v>
      </c>
      <c r="Q108" s="145"/>
      <c r="R108" s="146"/>
    </row>
    <row r="109" spans="2:18">
      <c r="B109" s="139" t="s">
        <v>77</v>
      </c>
      <c r="C109" s="140" t="s">
        <v>215</v>
      </c>
      <c r="D109" s="141" t="s">
        <v>71</v>
      </c>
      <c r="E109" s="140" t="s">
        <v>72</v>
      </c>
      <c r="F109" s="142">
        <v>43305.546689814815</v>
      </c>
      <c r="G109" s="142">
        <v>44151</v>
      </c>
      <c r="H109" s="141" t="s">
        <v>73</v>
      </c>
      <c r="I109" s="143">
        <v>61195750</v>
      </c>
      <c r="J109" s="161">
        <v>47438981</v>
      </c>
      <c r="K109" s="143">
        <v>46781520.390218765</v>
      </c>
      <c r="L109" s="161">
        <v>61195750</v>
      </c>
      <c r="M109" s="162">
        <v>0.76445701523700005</v>
      </c>
      <c r="N109" s="144">
        <v>13.4694492699</v>
      </c>
      <c r="O109" s="140" t="s">
        <v>74</v>
      </c>
      <c r="P109" s="163">
        <v>4.9870432800000003E-2</v>
      </c>
      <c r="Q109" s="145"/>
      <c r="R109" s="146"/>
    </row>
    <row r="110" spans="2:18">
      <c r="B110" s="139" t="s">
        <v>77</v>
      </c>
      <c r="C110" s="140" t="s">
        <v>215</v>
      </c>
      <c r="D110" s="141" t="s">
        <v>71</v>
      </c>
      <c r="E110" s="140" t="s">
        <v>72</v>
      </c>
      <c r="F110" s="142">
        <v>43710.640462962961</v>
      </c>
      <c r="G110" s="142">
        <v>45825</v>
      </c>
      <c r="H110" s="141" t="s">
        <v>73</v>
      </c>
      <c r="I110" s="143">
        <v>2460698640</v>
      </c>
      <c r="J110" s="161">
        <v>1390241908</v>
      </c>
      <c r="K110" s="143">
        <v>1358270302.6379645</v>
      </c>
      <c r="L110" s="161">
        <v>2460698640</v>
      </c>
      <c r="M110" s="162">
        <v>0.551985635526</v>
      </c>
      <c r="N110" s="144">
        <v>14.3665296668</v>
      </c>
      <c r="O110" s="140" t="s">
        <v>74</v>
      </c>
      <c r="P110" s="163">
        <v>1.4479548174000001</v>
      </c>
      <c r="Q110" s="145"/>
      <c r="R110" s="146"/>
    </row>
    <row r="111" spans="2:18">
      <c r="B111" s="139" t="s">
        <v>77</v>
      </c>
      <c r="C111" s="140" t="s">
        <v>215</v>
      </c>
      <c r="D111" s="141" t="s">
        <v>71</v>
      </c>
      <c r="E111" s="140" t="s">
        <v>72</v>
      </c>
      <c r="F111" s="142">
        <v>43670.678796296299</v>
      </c>
      <c r="G111" s="142">
        <v>46210</v>
      </c>
      <c r="H111" s="141" t="s">
        <v>73</v>
      </c>
      <c r="I111" s="143">
        <v>409483980</v>
      </c>
      <c r="J111" s="161">
        <v>207998479</v>
      </c>
      <c r="K111" s="143">
        <v>213385097.4726555</v>
      </c>
      <c r="L111" s="161">
        <v>409483980</v>
      </c>
      <c r="M111" s="162">
        <v>0.52110731529099996</v>
      </c>
      <c r="N111" s="144">
        <v>14.7518780738</v>
      </c>
      <c r="O111" s="140" t="s">
        <v>74</v>
      </c>
      <c r="P111" s="163">
        <v>0.22747458970000001</v>
      </c>
      <c r="Q111" s="145"/>
      <c r="R111" s="146"/>
    </row>
    <row r="112" spans="2:18">
      <c r="B112" s="139" t="s">
        <v>77</v>
      </c>
      <c r="C112" s="140" t="s">
        <v>215</v>
      </c>
      <c r="D112" s="141" t="s">
        <v>71</v>
      </c>
      <c r="E112" s="140" t="s">
        <v>72</v>
      </c>
      <c r="F112" s="142">
        <v>43913.648206018515</v>
      </c>
      <c r="G112" s="142">
        <v>45603</v>
      </c>
      <c r="H112" s="141" t="s">
        <v>73</v>
      </c>
      <c r="I112" s="143">
        <v>98312470</v>
      </c>
      <c r="J112" s="161">
        <v>61502875</v>
      </c>
      <c r="K112" s="143">
        <v>61678889.996157803</v>
      </c>
      <c r="L112" s="161">
        <v>98312470</v>
      </c>
      <c r="M112" s="162">
        <v>0.62737605917299999</v>
      </c>
      <c r="N112" s="144">
        <v>13.9225804479</v>
      </c>
      <c r="O112" s="140" t="s">
        <v>74</v>
      </c>
      <c r="P112" s="163">
        <v>6.5751453000000001E-2</v>
      </c>
      <c r="Q112" s="145"/>
      <c r="R112" s="146"/>
    </row>
    <row r="113" spans="2:18">
      <c r="B113" s="139" t="s">
        <v>77</v>
      </c>
      <c r="C113" s="140" t="s">
        <v>215</v>
      </c>
      <c r="D113" s="141" t="s">
        <v>71</v>
      </c>
      <c r="E113" s="140" t="s">
        <v>72</v>
      </c>
      <c r="F113" s="142">
        <v>43315.535763888889</v>
      </c>
      <c r="G113" s="142">
        <v>44151</v>
      </c>
      <c r="H113" s="141" t="s">
        <v>73</v>
      </c>
      <c r="I113" s="143">
        <v>151659040</v>
      </c>
      <c r="J113" s="161">
        <v>122178144</v>
      </c>
      <c r="K113" s="143">
        <v>116709341.21152237</v>
      </c>
      <c r="L113" s="161">
        <v>151659040</v>
      </c>
      <c r="M113" s="162">
        <v>0.76955083726999995</v>
      </c>
      <c r="N113" s="144">
        <v>11.4663384051</v>
      </c>
      <c r="O113" s="140" t="s">
        <v>74</v>
      </c>
      <c r="P113" s="163">
        <v>0.1244154809</v>
      </c>
      <c r="Q113" s="145"/>
      <c r="R113" s="146"/>
    </row>
    <row r="114" spans="2:18" ht="15.75">
      <c r="B114" s="147" t="s">
        <v>216</v>
      </c>
      <c r="C114" s="148"/>
      <c r="D114" s="148"/>
      <c r="E114" s="148"/>
      <c r="F114" s="148"/>
      <c r="G114" s="148"/>
      <c r="H114" s="141"/>
      <c r="I114" s="149">
        <v>11340283260</v>
      </c>
      <c r="J114" s="164">
        <v>6651675016</v>
      </c>
      <c r="K114" s="149">
        <v>6649597475.8978119</v>
      </c>
      <c r="L114" s="164">
        <v>11340283260</v>
      </c>
      <c r="M114" s="145"/>
      <c r="N114" s="165"/>
      <c r="O114" s="145"/>
      <c r="P114" s="166">
        <v>7.0886602470999982</v>
      </c>
      <c r="Q114" s="148"/>
      <c r="R114" s="167"/>
    </row>
    <row r="115" spans="2:18">
      <c r="B115" s="139" t="s">
        <v>70</v>
      </c>
      <c r="C115" s="140" t="s">
        <v>163</v>
      </c>
      <c r="D115" s="141" t="s">
        <v>71</v>
      </c>
      <c r="E115" s="140" t="s">
        <v>72</v>
      </c>
      <c r="F115" s="142">
        <v>44006.530659722222</v>
      </c>
      <c r="G115" s="142">
        <v>45100</v>
      </c>
      <c r="H115" s="141" t="s">
        <v>73</v>
      </c>
      <c r="I115" s="143">
        <v>130000000</v>
      </c>
      <c r="J115" s="161">
        <v>100027064</v>
      </c>
      <c r="K115" s="143">
        <v>100189602.85340641</v>
      </c>
      <c r="L115" s="161">
        <v>130000000</v>
      </c>
      <c r="M115" s="162">
        <v>0.77068925271900002</v>
      </c>
      <c r="N115" s="144">
        <v>10.381329642200001</v>
      </c>
      <c r="O115" s="140" t="s">
        <v>74</v>
      </c>
      <c r="P115" s="163">
        <v>0.1068049694</v>
      </c>
      <c r="Q115" s="145"/>
      <c r="R115" s="146"/>
    </row>
    <row r="116" spans="2:18" ht="14.25" customHeight="1">
      <c r="B116" s="139" t="s">
        <v>70</v>
      </c>
      <c r="C116" s="140" t="s">
        <v>163</v>
      </c>
      <c r="D116" s="141" t="s">
        <v>71</v>
      </c>
      <c r="E116" s="140" t="s">
        <v>72</v>
      </c>
      <c r="F116" s="142">
        <v>44006.485775462963</v>
      </c>
      <c r="G116" s="142">
        <v>45100</v>
      </c>
      <c r="H116" s="141" t="s">
        <v>73</v>
      </c>
      <c r="I116" s="143">
        <v>130000000</v>
      </c>
      <c r="J116" s="161">
        <v>100027064</v>
      </c>
      <c r="K116" s="143">
        <v>100189602.85340641</v>
      </c>
      <c r="L116" s="161">
        <v>130000000</v>
      </c>
      <c r="M116" s="162">
        <v>0.77068925271900002</v>
      </c>
      <c r="N116" s="144">
        <v>10.381329642200001</v>
      </c>
      <c r="O116" s="140" t="s">
        <v>74</v>
      </c>
      <c r="P116" s="163">
        <v>0.1068049694</v>
      </c>
      <c r="Q116" s="145"/>
      <c r="R116" s="146"/>
    </row>
    <row r="117" spans="2:18" ht="14.25" customHeight="1">
      <c r="B117" s="139" t="s">
        <v>70</v>
      </c>
      <c r="C117" s="140" t="s">
        <v>163</v>
      </c>
      <c r="D117" s="141" t="s">
        <v>71</v>
      </c>
      <c r="E117" s="140" t="s">
        <v>72</v>
      </c>
      <c r="F117" s="142">
        <v>44006.518564814818</v>
      </c>
      <c r="G117" s="142">
        <v>45100</v>
      </c>
      <c r="H117" s="141" t="s">
        <v>73</v>
      </c>
      <c r="I117" s="143">
        <v>130000000</v>
      </c>
      <c r="J117" s="161">
        <v>100027064</v>
      </c>
      <c r="K117" s="143">
        <v>100189602.85340641</v>
      </c>
      <c r="L117" s="161">
        <v>130000000</v>
      </c>
      <c r="M117" s="162">
        <v>0.77068925271900002</v>
      </c>
      <c r="N117" s="144">
        <v>10.381329642200001</v>
      </c>
      <c r="O117" s="140" t="s">
        <v>74</v>
      </c>
      <c r="P117" s="163">
        <v>0.1068049694</v>
      </c>
      <c r="Q117" s="145"/>
      <c r="R117" s="146"/>
    </row>
    <row r="118" spans="2:18" ht="14.25" customHeight="1">
      <c r="B118" s="139" t="s">
        <v>70</v>
      </c>
      <c r="C118" s="140" t="s">
        <v>163</v>
      </c>
      <c r="D118" s="141" t="s">
        <v>71</v>
      </c>
      <c r="E118" s="140" t="s">
        <v>72</v>
      </c>
      <c r="F118" s="142">
        <v>43642.584340277775</v>
      </c>
      <c r="G118" s="142">
        <v>44390</v>
      </c>
      <c r="H118" s="141" t="s">
        <v>73</v>
      </c>
      <c r="I118" s="143">
        <v>250000000</v>
      </c>
      <c r="J118" s="161">
        <v>200013316</v>
      </c>
      <c r="K118" s="143">
        <v>223347645.53386572</v>
      </c>
      <c r="L118" s="161">
        <v>250000000</v>
      </c>
      <c r="M118" s="162">
        <v>0.893390582135</v>
      </c>
      <c r="N118" s="144">
        <v>11.5000000692</v>
      </c>
      <c r="O118" s="140" t="s">
        <v>74</v>
      </c>
      <c r="P118" s="163">
        <v>0.23809494959999999</v>
      </c>
      <c r="Q118" s="145"/>
      <c r="R118" s="146"/>
    </row>
    <row r="119" spans="2:18" ht="14.25" customHeight="1">
      <c r="B119" s="139" t="s">
        <v>70</v>
      </c>
      <c r="C119" s="140" t="s">
        <v>163</v>
      </c>
      <c r="D119" s="141" t="s">
        <v>71</v>
      </c>
      <c r="E119" s="140" t="s">
        <v>72</v>
      </c>
      <c r="F119" s="142">
        <v>43523.772604166668</v>
      </c>
      <c r="G119" s="142">
        <v>44281</v>
      </c>
      <c r="H119" s="141" t="s">
        <v>73</v>
      </c>
      <c r="I119" s="143">
        <v>112271221</v>
      </c>
      <c r="J119" s="161">
        <v>91704359</v>
      </c>
      <c r="K119" s="143">
        <v>90107231.671180546</v>
      </c>
      <c r="L119" s="161">
        <v>112271221</v>
      </c>
      <c r="M119" s="162">
        <v>0.80258530074400003</v>
      </c>
      <c r="N119" s="144">
        <v>11.4621260026</v>
      </c>
      <c r="O119" s="140" t="s">
        <v>74</v>
      </c>
      <c r="P119" s="163">
        <v>9.6056874599999995E-2</v>
      </c>
      <c r="Q119" s="145"/>
      <c r="R119" s="146"/>
    </row>
    <row r="120" spans="2:18" ht="14.25" customHeight="1">
      <c r="B120" s="139" t="s">
        <v>70</v>
      </c>
      <c r="C120" s="140" t="s">
        <v>163</v>
      </c>
      <c r="D120" s="141" t="s">
        <v>71</v>
      </c>
      <c r="E120" s="140" t="s">
        <v>72</v>
      </c>
      <c r="F120" s="142">
        <v>44006.515462962961</v>
      </c>
      <c r="G120" s="142">
        <v>45100</v>
      </c>
      <c r="H120" s="141" t="s">
        <v>73</v>
      </c>
      <c r="I120" s="143">
        <v>130000000</v>
      </c>
      <c r="J120" s="161">
        <v>100027064</v>
      </c>
      <c r="K120" s="143">
        <v>100189602.85340641</v>
      </c>
      <c r="L120" s="161">
        <v>130000000</v>
      </c>
      <c r="M120" s="162">
        <v>0.77068925271900002</v>
      </c>
      <c r="N120" s="144">
        <v>10.381329642200001</v>
      </c>
      <c r="O120" s="140" t="s">
        <v>74</v>
      </c>
      <c r="P120" s="163">
        <v>0.1068049694</v>
      </c>
      <c r="Q120" s="145"/>
      <c r="R120" s="146"/>
    </row>
    <row r="121" spans="2:18" ht="14.25" customHeight="1">
      <c r="B121" s="139" t="s">
        <v>70</v>
      </c>
      <c r="C121" s="140" t="s">
        <v>163</v>
      </c>
      <c r="D121" s="141" t="s">
        <v>71</v>
      </c>
      <c r="E121" s="140" t="s">
        <v>72</v>
      </c>
      <c r="F121" s="142">
        <v>44007.478495370371</v>
      </c>
      <c r="G121" s="142">
        <v>45100</v>
      </c>
      <c r="H121" s="141" t="s">
        <v>73</v>
      </c>
      <c r="I121" s="143">
        <v>130000000</v>
      </c>
      <c r="J121" s="161">
        <v>100054231</v>
      </c>
      <c r="K121" s="143">
        <v>100189698.99463324</v>
      </c>
      <c r="L121" s="161">
        <v>130000000</v>
      </c>
      <c r="M121" s="162">
        <v>0.77068999226599999</v>
      </c>
      <c r="N121" s="144">
        <v>10.381289049299999</v>
      </c>
      <c r="O121" s="140" t="s">
        <v>74</v>
      </c>
      <c r="P121" s="163">
        <v>0.10680507190000001</v>
      </c>
      <c r="Q121" s="145"/>
      <c r="R121" s="146"/>
    </row>
    <row r="122" spans="2:18" ht="14.25" customHeight="1">
      <c r="B122" s="139" t="s">
        <v>70</v>
      </c>
      <c r="C122" s="140" t="s">
        <v>163</v>
      </c>
      <c r="D122" s="141" t="s">
        <v>71</v>
      </c>
      <c r="E122" s="140" t="s">
        <v>72</v>
      </c>
      <c r="F122" s="142">
        <v>44006.504571759258</v>
      </c>
      <c r="G122" s="142">
        <v>45100</v>
      </c>
      <c r="H122" s="141" t="s">
        <v>73</v>
      </c>
      <c r="I122" s="143">
        <v>130000000</v>
      </c>
      <c r="J122" s="161">
        <v>100027064</v>
      </c>
      <c r="K122" s="143">
        <v>100189602.85340641</v>
      </c>
      <c r="L122" s="161">
        <v>130000000</v>
      </c>
      <c r="M122" s="162">
        <v>0.77068925271900002</v>
      </c>
      <c r="N122" s="144">
        <v>10.381329642200001</v>
      </c>
      <c r="O122" s="140" t="s">
        <v>74</v>
      </c>
      <c r="P122" s="163">
        <v>0.1068049694</v>
      </c>
      <c r="Q122" s="145"/>
      <c r="R122" s="146"/>
    </row>
    <row r="123" spans="2:18" ht="14.25" customHeight="1">
      <c r="B123" s="139" t="s">
        <v>70</v>
      </c>
      <c r="C123" s="140" t="s">
        <v>163</v>
      </c>
      <c r="D123" s="141" t="s">
        <v>71</v>
      </c>
      <c r="E123" s="140" t="s">
        <v>72</v>
      </c>
      <c r="F123" s="142">
        <v>44006.532175925924</v>
      </c>
      <c r="G123" s="142">
        <v>45100</v>
      </c>
      <c r="H123" s="141" t="s">
        <v>73</v>
      </c>
      <c r="I123" s="143">
        <v>130000000</v>
      </c>
      <c r="J123" s="161">
        <v>100027064</v>
      </c>
      <c r="K123" s="143">
        <v>100189602.85340641</v>
      </c>
      <c r="L123" s="161">
        <v>130000000</v>
      </c>
      <c r="M123" s="162">
        <v>0.77068925271900002</v>
      </c>
      <c r="N123" s="144">
        <v>10.381329642200001</v>
      </c>
      <c r="O123" s="140" t="s">
        <v>74</v>
      </c>
      <c r="P123" s="163">
        <v>0.1068049694</v>
      </c>
      <c r="Q123" s="145"/>
      <c r="R123" s="146"/>
    </row>
    <row r="124" spans="2:18" ht="14.25" customHeight="1">
      <c r="B124" s="139" t="s">
        <v>70</v>
      </c>
      <c r="C124" s="140" t="s">
        <v>163</v>
      </c>
      <c r="D124" s="141" t="s">
        <v>71</v>
      </c>
      <c r="E124" s="140" t="s">
        <v>72</v>
      </c>
      <c r="F124" s="142">
        <v>44006.488287037035</v>
      </c>
      <c r="G124" s="142">
        <v>45100</v>
      </c>
      <c r="H124" s="141" t="s">
        <v>73</v>
      </c>
      <c r="I124" s="143">
        <v>130000000</v>
      </c>
      <c r="J124" s="161">
        <v>100027064</v>
      </c>
      <c r="K124" s="143">
        <v>100189602.85340641</v>
      </c>
      <c r="L124" s="161">
        <v>130000000</v>
      </c>
      <c r="M124" s="162">
        <v>0.77068925271900002</v>
      </c>
      <c r="N124" s="144">
        <v>10.381329642200001</v>
      </c>
      <c r="O124" s="140" t="s">
        <v>74</v>
      </c>
      <c r="P124" s="163">
        <v>0.1068049694</v>
      </c>
      <c r="Q124" s="145"/>
      <c r="R124" s="146"/>
    </row>
    <row r="125" spans="2:18" ht="14.25" customHeight="1">
      <c r="B125" s="139" t="s">
        <v>70</v>
      </c>
      <c r="C125" s="140" t="s">
        <v>163</v>
      </c>
      <c r="D125" s="141" t="s">
        <v>71</v>
      </c>
      <c r="E125" s="140" t="s">
        <v>72</v>
      </c>
      <c r="F125" s="142">
        <v>44006.529467592591</v>
      </c>
      <c r="G125" s="142">
        <v>45100</v>
      </c>
      <c r="H125" s="141" t="s">
        <v>73</v>
      </c>
      <c r="I125" s="143">
        <v>130000000</v>
      </c>
      <c r="J125" s="161">
        <v>100027064</v>
      </c>
      <c r="K125" s="143">
        <v>100189602.85340641</v>
      </c>
      <c r="L125" s="161">
        <v>130000000</v>
      </c>
      <c r="M125" s="162">
        <v>0.77068925271900002</v>
      </c>
      <c r="N125" s="144">
        <v>10.381329642200001</v>
      </c>
      <c r="O125" s="140" t="s">
        <v>74</v>
      </c>
      <c r="P125" s="163">
        <v>0.1068049694</v>
      </c>
      <c r="Q125" s="145"/>
      <c r="R125" s="146"/>
    </row>
    <row r="126" spans="2:18" ht="14.25" customHeight="1">
      <c r="B126" s="139" t="s">
        <v>70</v>
      </c>
      <c r="C126" s="140" t="s">
        <v>163</v>
      </c>
      <c r="D126" s="141" t="s">
        <v>71</v>
      </c>
      <c r="E126" s="140" t="s">
        <v>72</v>
      </c>
      <c r="F126" s="142">
        <v>43803.627766203703</v>
      </c>
      <c r="G126" s="142">
        <v>44125</v>
      </c>
      <c r="H126" s="141" t="s">
        <v>73</v>
      </c>
      <c r="I126" s="143">
        <v>27753426</v>
      </c>
      <c r="J126" s="161">
        <v>25106512</v>
      </c>
      <c r="K126" s="143">
        <v>25065536.648478508</v>
      </c>
      <c r="L126" s="161">
        <v>27753426</v>
      </c>
      <c r="M126" s="162">
        <v>0.90315107938299999</v>
      </c>
      <c r="N126" s="144">
        <v>12.682500540099999</v>
      </c>
      <c r="O126" s="140" t="s">
        <v>74</v>
      </c>
      <c r="P126" s="163">
        <v>2.67205758E-2</v>
      </c>
      <c r="Q126" s="145"/>
      <c r="R126" s="146"/>
    </row>
    <row r="127" spans="2:18" ht="14.25" customHeight="1">
      <c r="B127" s="139" t="s">
        <v>70</v>
      </c>
      <c r="C127" s="140" t="s">
        <v>163</v>
      </c>
      <c r="D127" s="141" t="s">
        <v>71</v>
      </c>
      <c r="E127" s="140" t="s">
        <v>72</v>
      </c>
      <c r="F127" s="142">
        <v>44006.517013888886</v>
      </c>
      <c r="G127" s="142">
        <v>45100</v>
      </c>
      <c r="H127" s="141" t="s">
        <v>73</v>
      </c>
      <c r="I127" s="143">
        <v>130000000</v>
      </c>
      <c r="J127" s="161">
        <v>100027064</v>
      </c>
      <c r="K127" s="143">
        <v>100189602.85340641</v>
      </c>
      <c r="L127" s="161">
        <v>130000000</v>
      </c>
      <c r="M127" s="162">
        <v>0.77068925271900002</v>
      </c>
      <c r="N127" s="144">
        <v>10.381329642200001</v>
      </c>
      <c r="O127" s="140" t="s">
        <v>74</v>
      </c>
      <c r="P127" s="163">
        <v>0.1068049694</v>
      </c>
      <c r="Q127" s="145"/>
      <c r="R127" s="146"/>
    </row>
    <row r="128" spans="2:18" ht="14.25" customHeight="1">
      <c r="B128" s="139" t="s">
        <v>70</v>
      </c>
      <c r="C128" s="140" t="s">
        <v>163</v>
      </c>
      <c r="D128" s="141" t="s">
        <v>71</v>
      </c>
      <c r="E128" s="140" t="s">
        <v>72</v>
      </c>
      <c r="F128" s="142">
        <v>43635.653379629628</v>
      </c>
      <c r="G128" s="142">
        <v>44125</v>
      </c>
      <c r="H128" s="141" t="s">
        <v>73</v>
      </c>
      <c r="I128" s="143">
        <v>29265756</v>
      </c>
      <c r="J128" s="161">
        <v>25238191</v>
      </c>
      <c r="K128" s="143">
        <v>25065536.373060044</v>
      </c>
      <c r="L128" s="161">
        <v>29265756</v>
      </c>
      <c r="M128" s="162">
        <v>0.85648005720599996</v>
      </c>
      <c r="N128" s="144">
        <v>12.6825046033</v>
      </c>
      <c r="O128" s="140" t="s">
        <v>74</v>
      </c>
      <c r="P128" s="163">
        <v>2.67205755E-2</v>
      </c>
      <c r="Q128" s="145"/>
      <c r="R128" s="146"/>
    </row>
    <row r="129" spans="2:18" ht="14.25" customHeight="1">
      <c r="B129" s="139" t="s">
        <v>70</v>
      </c>
      <c r="C129" s="140" t="s">
        <v>163</v>
      </c>
      <c r="D129" s="141" t="s">
        <v>71</v>
      </c>
      <c r="E129" s="140" t="s">
        <v>72</v>
      </c>
      <c r="F129" s="142">
        <v>43410.644375000003</v>
      </c>
      <c r="G129" s="142">
        <v>44172</v>
      </c>
      <c r="H129" s="141" t="s">
        <v>73</v>
      </c>
      <c r="I129" s="143">
        <v>626575343</v>
      </c>
      <c r="J129" s="161">
        <v>508269478</v>
      </c>
      <c r="K129" s="143">
        <v>502915094.6735481</v>
      </c>
      <c r="L129" s="161">
        <v>626575343</v>
      </c>
      <c r="M129" s="162">
        <v>0.80264105552800002</v>
      </c>
      <c r="N129" s="144">
        <v>11.848593694</v>
      </c>
      <c r="O129" s="140" t="s">
        <v>74</v>
      </c>
      <c r="P129" s="163">
        <v>0.53612181069999998</v>
      </c>
      <c r="Q129" s="145"/>
      <c r="R129" s="146"/>
    </row>
    <row r="130" spans="2:18" ht="14.25" customHeight="1">
      <c r="B130" s="139" t="s">
        <v>70</v>
      </c>
      <c r="C130" s="140" t="s">
        <v>163</v>
      </c>
      <c r="D130" s="141" t="s">
        <v>71</v>
      </c>
      <c r="E130" s="140" t="s">
        <v>72</v>
      </c>
      <c r="F130" s="142">
        <v>44006.510752314818</v>
      </c>
      <c r="G130" s="142">
        <v>45100</v>
      </c>
      <c r="H130" s="141" t="s">
        <v>73</v>
      </c>
      <c r="I130" s="143">
        <v>130000000</v>
      </c>
      <c r="J130" s="161">
        <v>100027064</v>
      </c>
      <c r="K130" s="143">
        <v>100189602.85340641</v>
      </c>
      <c r="L130" s="161">
        <v>130000000</v>
      </c>
      <c r="M130" s="162">
        <v>0.77068925271900002</v>
      </c>
      <c r="N130" s="144">
        <v>10.381329642200001</v>
      </c>
      <c r="O130" s="140" t="s">
        <v>74</v>
      </c>
      <c r="P130" s="163">
        <v>0.1068049694</v>
      </c>
      <c r="Q130" s="145"/>
      <c r="R130" s="146"/>
    </row>
    <row r="131" spans="2:18" ht="14.25" customHeight="1">
      <c r="B131" s="139" t="s">
        <v>70</v>
      </c>
      <c r="C131" s="140" t="s">
        <v>163</v>
      </c>
      <c r="D131" s="141" t="s">
        <v>71</v>
      </c>
      <c r="E131" s="140" t="s">
        <v>72</v>
      </c>
      <c r="F131" s="142">
        <v>44006.618368055555</v>
      </c>
      <c r="G131" s="142">
        <v>45100</v>
      </c>
      <c r="H131" s="141" t="s">
        <v>73</v>
      </c>
      <c r="I131" s="143">
        <v>130000000</v>
      </c>
      <c r="J131" s="161">
        <v>100027064</v>
      </c>
      <c r="K131" s="143">
        <v>100189602.85340641</v>
      </c>
      <c r="L131" s="161">
        <v>130000000</v>
      </c>
      <c r="M131" s="162">
        <v>0.77068925271900002</v>
      </c>
      <c r="N131" s="144">
        <v>10.381329642200001</v>
      </c>
      <c r="O131" s="140" t="s">
        <v>74</v>
      </c>
      <c r="P131" s="163">
        <v>0.1068049694</v>
      </c>
      <c r="Q131" s="145"/>
      <c r="R131" s="146"/>
    </row>
    <row r="132" spans="2:18" ht="14.25" customHeight="1">
      <c r="B132" s="139" t="s">
        <v>70</v>
      </c>
      <c r="C132" s="140" t="s">
        <v>163</v>
      </c>
      <c r="D132" s="141" t="s">
        <v>71</v>
      </c>
      <c r="E132" s="140" t="s">
        <v>72</v>
      </c>
      <c r="F132" s="142">
        <v>44006.490162037036</v>
      </c>
      <c r="G132" s="142">
        <v>45100</v>
      </c>
      <c r="H132" s="141" t="s">
        <v>73</v>
      </c>
      <c r="I132" s="143">
        <v>130000000</v>
      </c>
      <c r="J132" s="161">
        <v>100027064</v>
      </c>
      <c r="K132" s="143">
        <v>100189602.85340641</v>
      </c>
      <c r="L132" s="161">
        <v>130000000</v>
      </c>
      <c r="M132" s="162">
        <v>0.77068925271900002</v>
      </c>
      <c r="N132" s="144">
        <v>10.381329642200001</v>
      </c>
      <c r="O132" s="140" t="s">
        <v>74</v>
      </c>
      <c r="P132" s="163">
        <v>0.1068049694</v>
      </c>
      <c r="Q132" s="145"/>
      <c r="R132" s="146"/>
    </row>
    <row r="133" spans="2:18" ht="14.25" customHeight="1">
      <c r="B133" s="139" t="s">
        <v>70</v>
      </c>
      <c r="C133" s="140" t="s">
        <v>163</v>
      </c>
      <c r="D133" s="141" t="s">
        <v>71</v>
      </c>
      <c r="E133" s="140" t="s">
        <v>72</v>
      </c>
      <c r="F133" s="142">
        <v>44006.530972222223</v>
      </c>
      <c r="G133" s="142">
        <v>45100</v>
      </c>
      <c r="H133" s="141" t="s">
        <v>73</v>
      </c>
      <c r="I133" s="143">
        <v>130000000</v>
      </c>
      <c r="J133" s="161">
        <v>100027064</v>
      </c>
      <c r="K133" s="143">
        <v>100189602.85340641</v>
      </c>
      <c r="L133" s="161">
        <v>130000000</v>
      </c>
      <c r="M133" s="162">
        <v>0.77068925271900002</v>
      </c>
      <c r="N133" s="144">
        <v>10.381329642200001</v>
      </c>
      <c r="O133" s="140" t="s">
        <v>74</v>
      </c>
      <c r="P133" s="163">
        <v>0.1068049694</v>
      </c>
      <c r="Q133" s="145"/>
      <c r="R133" s="146"/>
    </row>
    <row r="134" spans="2:18" ht="14.25" customHeight="1">
      <c r="B134" s="139" t="s">
        <v>70</v>
      </c>
      <c r="C134" s="140" t="s">
        <v>163</v>
      </c>
      <c r="D134" s="141" t="s">
        <v>71</v>
      </c>
      <c r="E134" s="140" t="s">
        <v>72</v>
      </c>
      <c r="F134" s="142">
        <v>44006.487002314818</v>
      </c>
      <c r="G134" s="142">
        <v>45100</v>
      </c>
      <c r="H134" s="141" t="s">
        <v>73</v>
      </c>
      <c r="I134" s="143">
        <v>130000000</v>
      </c>
      <c r="J134" s="161">
        <v>100027064</v>
      </c>
      <c r="K134" s="143">
        <v>100189602.85340641</v>
      </c>
      <c r="L134" s="161">
        <v>130000000</v>
      </c>
      <c r="M134" s="162">
        <v>0.77068925271900002</v>
      </c>
      <c r="N134" s="144">
        <v>10.381329642200001</v>
      </c>
      <c r="O134" s="140" t="s">
        <v>74</v>
      </c>
      <c r="P134" s="163">
        <v>0.1068049694</v>
      </c>
      <c r="Q134" s="145"/>
      <c r="R134" s="146"/>
    </row>
    <row r="135" spans="2:18" ht="14.25" customHeight="1">
      <c r="B135" s="139" t="s">
        <v>70</v>
      </c>
      <c r="C135" s="140" t="s">
        <v>163</v>
      </c>
      <c r="D135" s="141" t="s">
        <v>71</v>
      </c>
      <c r="E135" s="140" t="s">
        <v>72</v>
      </c>
      <c r="F135" s="142">
        <v>44006.527511574073</v>
      </c>
      <c r="G135" s="142">
        <v>45100</v>
      </c>
      <c r="H135" s="141" t="s">
        <v>73</v>
      </c>
      <c r="I135" s="143">
        <v>130000000</v>
      </c>
      <c r="J135" s="161">
        <v>100027064</v>
      </c>
      <c r="K135" s="143">
        <v>100189602.85340641</v>
      </c>
      <c r="L135" s="161">
        <v>130000000</v>
      </c>
      <c r="M135" s="162">
        <v>0.77068925271900002</v>
      </c>
      <c r="N135" s="144">
        <v>10.381329642200001</v>
      </c>
      <c r="O135" s="140" t="s">
        <v>74</v>
      </c>
      <c r="P135" s="163">
        <v>0.1068049694</v>
      </c>
      <c r="Q135" s="145"/>
      <c r="R135" s="146"/>
    </row>
    <row r="136" spans="2:18" ht="14.25" customHeight="1">
      <c r="B136" s="139" t="s">
        <v>70</v>
      </c>
      <c r="C136" s="140" t="s">
        <v>163</v>
      </c>
      <c r="D136" s="141" t="s">
        <v>71</v>
      </c>
      <c r="E136" s="140" t="s">
        <v>72</v>
      </c>
      <c r="F136" s="142">
        <v>43763.660995370374</v>
      </c>
      <c r="G136" s="142">
        <v>44361</v>
      </c>
      <c r="H136" s="141" t="s">
        <v>73</v>
      </c>
      <c r="I136" s="143">
        <v>176393835</v>
      </c>
      <c r="J136" s="161">
        <v>155424108</v>
      </c>
      <c r="K136" s="143">
        <v>151005963.82903564</v>
      </c>
      <c r="L136" s="161">
        <v>176393835</v>
      </c>
      <c r="M136" s="162">
        <v>0.85607279772</v>
      </c>
      <c r="N136" s="144">
        <v>8.6806249738000005</v>
      </c>
      <c r="O136" s="140" t="s">
        <v>74</v>
      </c>
      <c r="P136" s="163">
        <v>0.1609766571</v>
      </c>
      <c r="Q136" s="145"/>
      <c r="R136" s="146"/>
    </row>
    <row r="137" spans="2:18" ht="14.25" customHeight="1">
      <c r="B137" s="139" t="s">
        <v>70</v>
      </c>
      <c r="C137" s="140" t="s">
        <v>163</v>
      </c>
      <c r="D137" s="141" t="s">
        <v>71</v>
      </c>
      <c r="E137" s="140" t="s">
        <v>72</v>
      </c>
      <c r="F137" s="142">
        <v>44006.515844907408</v>
      </c>
      <c r="G137" s="142">
        <v>45100</v>
      </c>
      <c r="H137" s="141" t="s">
        <v>73</v>
      </c>
      <c r="I137" s="143">
        <v>130000000</v>
      </c>
      <c r="J137" s="161">
        <v>100027064</v>
      </c>
      <c r="K137" s="143">
        <v>100189602.85340641</v>
      </c>
      <c r="L137" s="161">
        <v>130000000</v>
      </c>
      <c r="M137" s="162">
        <v>0.77068925271900002</v>
      </c>
      <c r="N137" s="144">
        <v>10.381329642200001</v>
      </c>
      <c r="O137" s="140" t="s">
        <v>74</v>
      </c>
      <c r="P137" s="163">
        <v>0.1068049694</v>
      </c>
      <c r="Q137" s="145"/>
      <c r="R137" s="146"/>
    </row>
    <row r="138" spans="2:18" ht="14.25" customHeight="1">
      <c r="B138" s="139" t="s">
        <v>70</v>
      </c>
      <c r="C138" s="140" t="s">
        <v>163</v>
      </c>
      <c r="D138" s="141" t="s">
        <v>71</v>
      </c>
      <c r="E138" s="140" t="s">
        <v>72</v>
      </c>
      <c r="F138" s="142">
        <v>43572.634259259263</v>
      </c>
      <c r="G138" s="142">
        <v>44662</v>
      </c>
      <c r="H138" s="141" t="s">
        <v>73</v>
      </c>
      <c r="I138" s="143">
        <v>641849315</v>
      </c>
      <c r="J138" s="161">
        <v>500000001</v>
      </c>
      <c r="K138" s="143">
        <v>509742036.8485375</v>
      </c>
      <c r="L138" s="161">
        <v>641849315</v>
      </c>
      <c r="M138" s="162">
        <v>0.794177114372</v>
      </c>
      <c r="N138" s="144">
        <v>9.8442062025000006</v>
      </c>
      <c r="O138" s="140" t="s">
        <v>74</v>
      </c>
      <c r="P138" s="163">
        <v>0.54339952550000004</v>
      </c>
      <c r="Q138" s="145"/>
      <c r="R138" s="146"/>
    </row>
    <row r="139" spans="2:18" ht="14.25" customHeight="1">
      <c r="B139" s="139" t="s">
        <v>164</v>
      </c>
      <c r="C139" s="140" t="s">
        <v>163</v>
      </c>
      <c r="D139" s="141" t="s">
        <v>71</v>
      </c>
      <c r="E139" s="140" t="s">
        <v>72</v>
      </c>
      <c r="F139" s="142">
        <v>43349.698368055557</v>
      </c>
      <c r="G139" s="142">
        <v>44827</v>
      </c>
      <c r="H139" s="141" t="s">
        <v>73</v>
      </c>
      <c r="I139" s="143">
        <v>69082192</v>
      </c>
      <c r="J139" s="161">
        <v>56776080</v>
      </c>
      <c r="K139" s="143">
        <v>33853706.776250124</v>
      </c>
      <c r="L139" s="161">
        <v>69082192</v>
      </c>
      <c r="M139" s="162">
        <v>0.49004969003100002</v>
      </c>
      <c r="N139" s="144">
        <v>10.471306676299999</v>
      </c>
      <c r="O139" s="140" t="s">
        <v>74</v>
      </c>
      <c r="P139" s="163">
        <v>3.60890154E-2</v>
      </c>
      <c r="Q139" s="145"/>
      <c r="R139" s="146"/>
    </row>
    <row r="140" spans="2:18" ht="14.25" customHeight="1">
      <c r="B140" s="139" t="s">
        <v>70</v>
      </c>
      <c r="C140" s="140" t="s">
        <v>163</v>
      </c>
      <c r="D140" s="141" t="s">
        <v>71</v>
      </c>
      <c r="E140" s="140" t="s">
        <v>72</v>
      </c>
      <c r="F140" s="142">
        <v>44007.478865740741</v>
      </c>
      <c r="G140" s="142">
        <v>45100</v>
      </c>
      <c r="H140" s="141" t="s">
        <v>73</v>
      </c>
      <c r="I140" s="143">
        <v>130000000</v>
      </c>
      <c r="J140" s="161">
        <v>100054231</v>
      </c>
      <c r="K140" s="143">
        <v>100189698.99463324</v>
      </c>
      <c r="L140" s="161">
        <v>130000000</v>
      </c>
      <c r="M140" s="162">
        <v>0.77068999226599999</v>
      </c>
      <c r="N140" s="144">
        <v>10.381289049299999</v>
      </c>
      <c r="O140" s="140" t="s">
        <v>74</v>
      </c>
      <c r="P140" s="163">
        <v>0.10680507190000001</v>
      </c>
      <c r="Q140" s="145"/>
      <c r="R140" s="146"/>
    </row>
    <row r="141" spans="2:18" ht="14.25" customHeight="1">
      <c r="B141" s="139" t="s">
        <v>70</v>
      </c>
      <c r="C141" s="140" t="s">
        <v>163</v>
      </c>
      <c r="D141" s="141" t="s">
        <v>71</v>
      </c>
      <c r="E141" s="140" t="s">
        <v>72</v>
      </c>
      <c r="F141" s="142">
        <v>44006.506539351853</v>
      </c>
      <c r="G141" s="142">
        <v>45100</v>
      </c>
      <c r="H141" s="141" t="s">
        <v>73</v>
      </c>
      <c r="I141" s="143">
        <v>130000000</v>
      </c>
      <c r="J141" s="161">
        <v>100027064</v>
      </c>
      <c r="K141" s="143">
        <v>100189602.85340641</v>
      </c>
      <c r="L141" s="161">
        <v>130000000</v>
      </c>
      <c r="M141" s="162">
        <v>0.77068925271900002</v>
      </c>
      <c r="N141" s="144">
        <v>10.381329642200001</v>
      </c>
      <c r="O141" s="140" t="s">
        <v>74</v>
      </c>
      <c r="P141" s="163">
        <v>0.1068049694</v>
      </c>
      <c r="Q141" s="145"/>
      <c r="R141" s="146"/>
    </row>
    <row r="142" spans="2:18">
      <c r="B142" s="139" t="s">
        <v>70</v>
      </c>
      <c r="C142" s="140" t="s">
        <v>163</v>
      </c>
      <c r="D142" s="141" t="s">
        <v>71</v>
      </c>
      <c r="E142" s="140" t="s">
        <v>72</v>
      </c>
      <c r="F142" s="142">
        <v>44006.532511574071</v>
      </c>
      <c r="G142" s="142">
        <v>45100</v>
      </c>
      <c r="H142" s="141" t="s">
        <v>73</v>
      </c>
      <c r="I142" s="143">
        <v>130000000</v>
      </c>
      <c r="J142" s="161">
        <v>100027064</v>
      </c>
      <c r="K142" s="143">
        <v>100189602.85340641</v>
      </c>
      <c r="L142" s="161">
        <v>130000000</v>
      </c>
      <c r="M142" s="162">
        <v>0.77068925271900002</v>
      </c>
      <c r="N142" s="144">
        <v>10.381329642200001</v>
      </c>
      <c r="O142" s="140" t="s">
        <v>74</v>
      </c>
      <c r="P142" s="163">
        <v>0.1068049694</v>
      </c>
      <c r="Q142" s="145"/>
      <c r="R142" s="146"/>
    </row>
    <row r="143" spans="2:18">
      <c r="B143" s="139" t="s">
        <v>70</v>
      </c>
      <c r="C143" s="140" t="s">
        <v>163</v>
      </c>
      <c r="D143" s="141" t="s">
        <v>71</v>
      </c>
      <c r="E143" s="140" t="s">
        <v>72</v>
      </c>
      <c r="F143" s="142">
        <v>44006.488692129627</v>
      </c>
      <c r="G143" s="142">
        <v>45100</v>
      </c>
      <c r="H143" s="141" t="s">
        <v>73</v>
      </c>
      <c r="I143" s="143">
        <v>130000000</v>
      </c>
      <c r="J143" s="161">
        <v>100027064</v>
      </c>
      <c r="K143" s="143">
        <v>100189602.85340641</v>
      </c>
      <c r="L143" s="161">
        <v>130000000</v>
      </c>
      <c r="M143" s="162">
        <v>0.77068925271900002</v>
      </c>
      <c r="N143" s="144">
        <v>10.381329642200001</v>
      </c>
      <c r="O143" s="140" t="s">
        <v>74</v>
      </c>
      <c r="P143" s="163">
        <v>0.1068049694</v>
      </c>
      <c r="Q143" s="145"/>
      <c r="R143" s="146"/>
    </row>
    <row r="144" spans="2:18">
      <c r="B144" s="139" t="s">
        <v>70</v>
      </c>
      <c r="C144" s="140" t="s">
        <v>163</v>
      </c>
      <c r="D144" s="141" t="s">
        <v>71</v>
      </c>
      <c r="E144" s="140" t="s">
        <v>72</v>
      </c>
      <c r="F144" s="142">
        <v>44006.529803240737</v>
      </c>
      <c r="G144" s="142">
        <v>45100</v>
      </c>
      <c r="H144" s="141" t="s">
        <v>73</v>
      </c>
      <c r="I144" s="143">
        <v>130000000</v>
      </c>
      <c r="J144" s="161">
        <v>100027064</v>
      </c>
      <c r="K144" s="143">
        <v>100189602.85340641</v>
      </c>
      <c r="L144" s="161">
        <v>130000000</v>
      </c>
      <c r="M144" s="162">
        <v>0.77068925271900002</v>
      </c>
      <c r="N144" s="144">
        <v>10.381329642200001</v>
      </c>
      <c r="O144" s="140" t="s">
        <v>74</v>
      </c>
      <c r="P144" s="163">
        <v>0.1068049694</v>
      </c>
      <c r="Q144" s="145"/>
      <c r="R144" s="146"/>
    </row>
    <row r="145" spans="2:18">
      <c r="B145" s="139" t="s">
        <v>70</v>
      </c>
      <c r="C145" s="140" t="s">
        <v>163</v>
      </c>
      <c r="D145" s="141" t="s">
        <v>71</v>
      </c>
      <c r="E145" s="140" t="s">
        <v>72</v>
      </c>
      <c r="F145" s="142">
        <v>43899.657650462963</v>
      </c>
      <c r="G145" s="142">
        <v>45496</v>
      </c>
      <c r="H145" s="141" t="s">
        <v>73</v>
      </c>
      <c r="I145" s="143">
        <v>205968767</v>
      </c>
      <c r="J145" s="161">
        <v>141640593</v>
      </c>
      <c r="K145" s="143">
        <v>142528108.00347513</v>
      </c>
      <c r="L145" s="161">
        <v>205968767</v>
      </c>
      <c r="M145" s="162">
        <v>0.69198893637799996</v>
      </c>
      <c r="N145" s="144">
        <v>10.9207201789</v>
      </c>
      <c r="O145" s="140" t="s">
        <v>74</v>
      </c>
      <c r="P145" s="163">
        <v>0.15193902140000001</v>
      </c>
      <c r="Q145" s="145"/>
      <c r="R145" s="146"/>
    </row>
    <row r="146" spans="2:18" ht="14.25" customHeight="1">
      <c r="B146" s="139" t="s">
        <v>70</v>
      </c>
      <c r="C146" s="140" t="s">
        <v>163</v>
      </c>
      <c r="D146" s="141" t="s">
        <v>71</v>
      </c>
      <c r="E146" s="140" t="s">
        <v>72</v>
      </c>
      <c r="F146" s="142">
        <v>44006.517442129632</v>
      </c>
      <c r="G146" s="142">
        <v>45100</v>
      </c>
      <c r="H146" s="141" t="s">
        <v>73</v>
      </c>
      <c r="I146" s="143">
        <v>130000000</v>
      </c>
      <c r="J146" s="161">
        <v>100027064</v>
      </c>
      <c r="K146" s="143">
        <v>100189602.85340641</v>
      </c>
      <c r="L146" s="161">
        <v>130000000</v>
      </c>
      <c r="M146" s="162">
        <v>0.77068925271900002</v>
      </c>
      <c r="N146" s="144">
        <v>10.381329642200001</v>
      </c>
      <c r="O146" s="140" t="s">
        <v>74</v>
      </c>
      <c r="P146" s="163">
        <v>0.1068049694</v>
      </c>
      <c r="Q146" s="145"/>
      <c r="R146" s="146"/>
    </row>
    <row r="147" spans="2:18">
      <c r="B147" s="139" t="s">
        <v>70</v>
      </c>
      <c r="C147" s="140" t="s">
        <v>163</v>
      </c>
      <c r="D147" s="141" t="s">
        <v>71</v>
      </c>
      <c r="E147" s="140" t="s">
        <v>72</v>
      </c>
      <c r="F147" s="142">
        <v>43635.65697916667</v>
      </c>
      <c r="G147" s="142">
        <v>44390</v>
      </c>
      <c r="H147" s="141" t="s">
        <v>73</v>
      </c>
      <c r="I147" s="143">
        <v>250000000</v>
      </c>
      <c r="J147" s="161">
        <v>199596200</v>
      </c>
      <c r="K147" s="143">
        <v>223347645.53661442</v>
      </c>
      <c r="L147" s="161">
        <v>250000000</v>
      </c>
      <c r="M147" s="162">
        <v>0.89339058214599998</v>
      </c>
      <c r="N147" s="144">
        <v>11.5000000679</v>
      </c>
      <c r="O147" s="140" t="s">
        <v>74</v>
      </c>
      <c r="P147" s="163">
        <v>0.2380949497</v>
      </c>
      <c r="Q147" s="145"/>
      <c r="R147" s="146"/>
    </row>
    <row r="148" spans="2:18">
      <c r="B148" s="139" t="s">
        <v>70</v>
      </c>
      <c r="C148" s="140" t="s">
        <v>163</v>
      </c>
      <c r="D148" s="141" t="s">
        <v>71</v>
      </c>
      <c r="E148" s="140" t="s">
        <v>72</v>
      </c>
      <c r="F148" s="142">
        <v>43410.646180555559</v>
      </c>
      <c r="G148" s="142">
        <v>44172</v>
      </c>
      <c r="H148" s="141" t="s">
        <v>73</v>
      </c>
      <c r="I148" s="143">
        <v>626575343</v>
      </c>
      <c r="J148" s="161">
        <v>508269478</v>
      </c>
      <c r="K148" s="143">
        <v>502915094.6735481</v>
      </c>
      <c r="L148" s="161">
        <v>626575343</v>
      </c>
      <c r="M148" s="162">
        <v>0.80264105552800002</v>
      </c>
      <c r="N148" s="144">
        <v>11.848593694</v>
      </c>
      <c r="O148" s="140" t="s">
        <v>74</v>
      </c>
      <c r="P148" s="163">
        <v>0.53612181069999998</v>
      </c>
      <c r="Q148" s="145"/>
      <c r="R148" s="146"/>
    </row>
    <row r="149" spans="2:18">
      <c r="B149" s="139" t="s">
        <v>70</v>
      </c>
      <c r="C149" s="140" t="s">
        <v>163</v>
      </c>
      <c r="D149" s="141" t="s">
        <v>71</v>
      </c>
      <c r="E149" s="140" t="s">
        <v>72</v>
      </c>
      <c r="F149" s="142">
        <v>44006.511099537034</v>
      </c>
      <c r="G149" s="142">
        <v>45100</v>
      </c>
      <c r="H149" s="141" t="s">
        <v>73</v>
      </c>
      <c r="I149" s="143">
        <v>130000000</v>
      </c>
      <c r="J149" s="161">
        <v>100027064</v>
      </c>
      <c r="K149" s="143">
        <v>100189602.85340641</v>
      </c>
      <c r="L149" s="161">
        <v>130000000</v>
      </c>
      <c r="M149" s="162">
        <v>0.77068925271900002</v>
      </c>
      <c r="N149" s="144">
        <v>10.381329642200001</v>
      </c>
      <c r="O149" s="140" t="s">
        <v>74</v>
      </c>
      <c r="P149" s="163">
        <v>0.1068049694</v>
      </c>
      <c r="Q149" s="145"/>
      <c r="R149" s="146"/>
    </row>
    <row r="150" spans="2:18">
      <c r="B150" s="139" t="s">
        <v>70</v>
      </c>
      <c r="C150" s="140" t="s">
        <v>163</v>
      </c>
      <c r="D150" s="141" t="s">
        <v>71</v>
      </c>
      <c r="E150" s="140" t="s">
        <v>72</v>
      </c>
      <c r="F150" s="142">
        <v>44006.618668981479</v>
      </c>
      <c r="G150" s="142">
        <v>45100</v>
      </c>
      <c r="H150" s="141" t="s">
        <v>73</v>
      </c>
      <c r="I150" s="143">
        <v>130000000</v>
      </c>
      <c r="J150" s="161">
        <v>100027064</v>
      </c>
      <c r="K150" s="143">
        <v>100189602.85340641</v>
      </c>
      <c r="L150" s="161">
        <v>130000000</v>
      </c>
      <c r="M150" s="162">
        <v>0.77068925271900002</v>
      </c>
      <c r="N150" s="144">
        <v>10.381329642200001</v>
      </c>
      <c r="O150" s="140" t="s">
        <v>74</v>
      </c>
      <c r="P150" s="163">
        <v>0.1068049694</v>
      </c>
      <c r="Q150" s="145"/>
      <c r="R150" s="146"/>
    </row>
    <row r="151" spans="2:18">
      <c r="B151" s="139" t="s">
        <v>70</v>
      </c>
      <c r="C151" s="140" t="s">
        <v>163</v>
      </c>
      <c r="D151" s="141" t="s">
        <v>71</v>
      </c>
      <c r="E151" s="140" t="s">
        <v>72</v>
      </c>
      <c r="F151" s="142">
        <v>44006.49050925926</v>
      </c>
      <c r="G151" s="142">
        <v>45100</v>
      </c>
      <c r="H151" s="141" t="s">
        <v>73</v>
      </c>
      <c r="I151" s="143">
        <v>130000000</v>
      </c>
      <c r="J151" s="161">
        <v>100027064</v>
      </c>
      <c r="K151" s="143">
        <v>100189602.85340641</v>
      </c>
      <c r="L151" s="161">
        <v>130000000</v>
      </c>
      <c r="M151" s="162">
        <v>0.77068925271900002</v>
      </c>
      <c r="N151" s="144">
        <v>10.381329642200001</v>
      </c>
      <c r="O151" s="140" t="s">
        <v>74</v>
      </c>
      <c r="P151" s="163">
        <v>0.1068049694</v>
      </c>
      <c r="Q151" s="145"/>
      <c r="R151" s="146"/>
    </row>
    <row r="152" spans="2:18">
      <c r="B152" s="139" t="s">
        <v>70</v>
      </c>
      <c r="C152" s="140" t="s">
        <v>163</v>
      </c>
      <c r="D152" s="141" t="s">
        <v>71</v>
      </c>
      <c r="E152" s="140" t="s">
        <v>72</v>
      </c>
      <c r="F152" s="142">
        <v>44006.531261574077</v>
      </c>
      <c r="G152" s="142">
        <v>45100</v>
      </c>
      <c r="H152" s="141" t="s">
        <v>73</v>
      </c>
      <c r="I152" s="143">
        <v>130000000</v>
      </c>
      <c r="J152" s="161">
        <v>100027064</v>
      </c>
      <c r="K152" s="143">
        <v>100189602.85340641</v>
      </c>
      <c r="L152" s="161">
        <v>130000000</v>
      </c>
      <c r="M152" s="162">
        <v>0.77068925271900002</v>
      </c>
      <c r="N152" s="144">
        <v>10.381329642200001</v>
      </c>
      <c r="O152" s="140" t="s">
        <v>74</v>
      </c>
      <c r="P152" s="163">
        <v>0.1068049694</v>
      </c>
      <c r="Q152" s="145"/>
      <c r="R152" s="146"/>
    </row>
    <row r="153" spans="2:18">
      <c r="B153" s="139" t="s">
        <v>70</v>
      </c>
      <c r="C153" s="140" t="s">
        <v>163</v>
      </c>
      <c r="D153" s="141" t="s">
        <v>71</v>
      </c>
      <c r="E153" s="140" t="s">
        <v>72</v>
      </c>
      <c r="F153" s="142">
        <v>44006.487442129626</v>
      </c>
      <c r="G153" s="142">
        <v>45100</v>
      </c>
      <c r="H153" s="141" t="s">
        <v>73</v>
      </c>
      <c r="I153" s="143">
        <v>130000000</v>
      </c>
      <c r="J153" s="161">
        <v>100027064</v>
      </c>
      <c r="K153" s="143">
        <v>100189602.85340641</v>
      </c>
      <c r="L153" s="161">
        <v>130000000</v>
      </c>
      <c r="M153" s="162">
        <v>0.77068925271900002</v>
      </c>
      <c r="N153" s="144">
        <v>10.381329642200001</v>
      </c>
      <c r="O153" s="140" t="s">
        <v>74</v>
      </c>
      <c r="P153" s="163">
        <v>0.1068049694</v>
      </c>
      <c r="Q153" s="145"/>
      <c r="R153" s="146"/>
    </row>
    <row r="154" spans="2:18">
      <c r="B154" s="139" t="s">
        <v>70</v>
      </c>
      <c r="C154" s="140" t="s">
        <v>163</v>
      </c>
      <c r="D154" s="141" t="s">
        <v>71</v>
      </c>
      <c r="E154" s="140" t="s">
        <v>72</v>
      </c>
      <c r="F154" s="142">
        <v>44006.528668981482</v>
      </c>
      <c r="G154" s="142">
        <v>45100</v>
      </c>
      <c r="H154" s="141" t="s">
        <v>73</v>
      </c>
      <c r="I154" s="143">
        <v>130000000</v>
      </c>
      <c r="J154" s="161">
        <v>100027064</v>
      </c>
      <c r="K154" s="143">
        <v>100189602.85340641</v>
      </c>
      <c r="L154" s="161">
        <v>130000000</v>
      </c>
      <c r="M154" s="162">
        <v>0.77068925271900002</v>
      </c>
      <c r="N154" s="144">
        <v>10.381329642200001</v>
      </c>
      <c r="O154" s="140" t="s">
        <v>74</v>
      </c>
      <c r="P154" s="163">
        <v>0.1068049694</v>
      </c>
      <c r="Q154" s="145"/>
      <c r="R154" s="146"/>
    </row>
    <row r="155" spans="2:18">
      <c r="B155" s="139" t="s">
        <v>70</v>
      </c>
      <c r="C155" s="140" t="s">
        <v>163</v>
      </c>
      <c r="D155" s="141" t="s">
        <v>71</v>
      </c>
      <c r="E155" s="140" t="s">
        <v>72</v>
      </c>
      <c r="F155" s="142">
        <v>43795.67083333333</v>
      </c>
      <c r="G155" s="142">
        <v>44124</v>
      </c>
      <c r="H155" s="141" t="s">
        <v>73</v>
      </c>
      <c r="I155" s="143">
        <v>10897534</v>
      </c>
      <c r="J155" s="161">
        <v>10018637</v>
      </c>
      <c r="K155" s="143">
        <v>10029310.004250318</v>
      </c>
      <c r="L155" s="161">
        <v>10897534</v>
      </c>
      <c r="M155" s="162">
        <v>0.92032839762200003</v>
      </c>
      <c r="N155" s="144">
        <v>10.1977165617</v>
      </c>
      <c r="O155" s="140" t="s">
        <v>74</v>
      </c>
      <c r="P155" s="163">
        <v>1.0691529999999999E-2</v>
      </c>
      <c r="Q155" s="145"/>
      <c r="R155" s="146"/>
    </row>
    <row r="156" spans="2:18">
      <c r="B156" s="139" t="s">
        <v>70</v>
      </c>
      <c r="C156" s="140" t="s">
        <v>163</v>
      </c>
      <c r="D156" s="141" t="s">
        <v>71</v>
      </c>
      <c r="E156" s="140" t="s">
        <v>72</v>
      </c>
      <c r="F156" s="142">
        <v>44006.516342592593</v>
      </c>
      <c r="G156" s="142">
        <v>45100</v>
      </c>
      <c r="H156" s="141" t="s">
        <v>73</v>
      </c>
      <c r="I156" s="143">
        <v>130000000</v>
      </c>
      <c r="J156" s="161">
        <v>100027064</v>
      </c>
      <c r="K156" s="143">
        <v>100189602.85340641</v>
      </c>
      <c r="L156" s="161">
        <v>130000000</v>
      </c>
      <c r="M156" s="162">
        <v>0.77068925271900002</v>
      </c>
      <c r="N156" s="144">
        <v>10.381329642200001</v>
      </c>
      <c r="O156" s="140" t="s">
        <v>74</v>
      </c>
      <c r="P156" s="163">
        <v>0.1068049694</v>
      </c>
      <c r="Q156" s="145"/>
      <c r="R156" s="146"/>
    </row>
    <row r="157" spans="2:18">
      <c r="B157" s="139" t="s">
        <v>70</v>
      </c>
      <c r="C157" s="140" t="s">
        <v>163</v>
      </c>
      <c r="D157" s="141" t="s">
        <v>71</v>
      </c>
      <c r="E157" s="140" t="s">
        <v>72</v>
      </c>
      <c r="F157" s="142">
        <v>43572.634675925925</v>
      </c>
      <c r="G157" s="142">
        <v>44662</v>
      </c>
      <c r="H157" s="141" t="s">
        <v>73</v>
      </c>
      <c r="I157" s="143">
        <v>641849315</v>
      </c>
      <c r="J157" s="161">
        <v>500000001</v>
      </c>
      <c r="K157" s="143">
        <v>509742036.8485375</v>
      </c>
      <c r="L157" s="161">
        <v>641849315</v>
      </c>
      <c r="M157" s="162">
        <v>0.794177114372</v>
      </c>
      <c r="N157" s="144">
        <v>9.8442062025000006</v>
      </c>
      <c r="O157" s="140" t="s">
        <v>74</v>
      </c>
      <c r="P157" s="163">
        <v>0.54339952550000004</v>
      </c>
      <c r="Q157" s="145"/>
      <c r="R157" s="146"/>
    </row>
    <row r="158" spans="2:18">
      <c r="B158" s="139" t="s">
        <v>164</v>
      </c>
      <c r="C158" s="140" t="s">
        <v>163</v>
      </c>
      <c r="D158" s="141" t="s">
        <v>71</v>
      </c>
      <c r="E158" s="140" t="s">
        <v>72</v>
      </c>
      <c r="F158" s="142">
        <v>43349.698981481481</v>
      </c>
      <c r="G158" s="142">
        <v>44867</v>
      </c>
      <c r="H158" s="141" t="s">
        <v>73</v>
      </c>
      <c r="I158" s="143">
        <v>233410958</v>
      </c>
      <c r="J158" s="161">
        <v>193437878</v>
      </c>
      <c r="K158" s="143">
        <v>123162035.13250516</v>
      </c>
      <c r="L158" s="161">
        <v>233410958</v>
      </c>
      <c r="M158" s="162">
        <v>0.527661752421</v>
      </c>
      <c r="N158" s="144">
        <v>9.3790722416999994</v>
      </c>
      <c r="O158" s="140" t="s">
        <v>74</v>
      </c>
      <c r="P158" s="163">
        <v>0.13129423630000001</v>
      </c>
      <c r="Q158" s="145"/>
      <c r="R158" s="146"/>
    </row>
    <row r="159" spans="2:18">
      <c r="B159" s="139" t="s">
        <v>70</v>
      </c>
      <c r="C159" s="140" t="s">
        <v>163</v>
      </c>
      <c r="D159" s="141" t="s">
        <v>71</v>
      </c>
      <c r="E159" s="140" t="s">
        <v>72</v>
      </c>
      <c r="F159" s="142">
        <v>44006.509525462963</v>
      </c>
      <c r="G159" s="142">
        <v>45100</v>
      </c>
      <c r="H159" s="141" t="s">
        <v>73</v>
      </c>
      <c r="I159" s="143">
        <v>130000000</v>
      </c>
      <c r="J159" s="161">
        <v>100027064</v>
      </c>
      <c r="K159" s="143">
        <v>100189602.85340641</v>
      </c>
      <c r="L159" s="161">
        <v>130000000</v>
      </c>
      <c r="M159" s="162">
        <v>0.77068925271900002</v>
      </c>
      <c r="N159" s="144">
        <v>10.381329642200001</v>
      </c>
      <c r="O159" s="140" t="s">
        <v>74</v>
      </c>
      <c r="P159" s="163">
        <v>0.1068049694</v>
      </c>
      <c r="Q159" s="145"/>
      <c r="R159" s="146"/>
    </row>
    <row r="160" spans="2:18">
      <c r="B160" s="139" t="s">
        <v>70</v>
      </c>
      <c r="C160" s="140" t="s">
        <v>163</v>
      </c>
      <c r="D160" s="141" t="s">
        <v>71</v>
      </c>
      <c r="E160" s="140" t="s">
        <v>72</v>
      </c>
      <c r="F160" s="142">
        <v>44006.532824074071</v>
      </c>
      <c r="G160" s="142">
        <v>45100</v>
      </c>
      <c r="H160" s="141" t="s">
        <v>73</v>
      </c>
      <c r="I160" s="143">
        <v>130000000</v>
      </c>
      <c r="J160" s="161">
        <v>100027064</v>
      </c>
      <c r="K160" s="143">
        <v>100189602.85340641</v>
      </c>
      <c r="L160" s="161">
        <v>130000000</v>
      </c>
      <c r="M160" s="162">
        <v>0.77068925271900002</v>
      </c>
      <c r="N160" s="144">
        <v>10.381329642200001</v>
      </c>
      <c r="O160" s="140" t="s">
        <v>74</v>
      </c>
      <c r="P160" s="163">
        <v>0.1068049694</v>
      </c>
      <c r="Q160" s="145"/>
      <c r="R160" s="146"/>
    </row>
    <row r="161" spans="2:18">
      <c r="B161" s="139" t="s">
        <v>70</v>
      </c>
      <c r="C161" s="140" t="s">
        <v>163</v>
      </c>
      <c r="D161" s="141" t="s">
        <v>71</v>
      </c>
      <c r="E161" s="140" t="s">
        <v>72</v>
      </c>
      <c r="F161" s="142">
        <v>44006.489351851851</v>
      </c>
      <c r="G161" s="142">
        <v>45100</v>
      </c>
      <c r="H161" s="141" t="s">
        <v>73</v>
      </c>
      <c r="I161" s="143">
        <v>130000000</v>
      </c>
      <c r="J161" s="161">
        <v>100027064</v>
      </c>
      <c r="K161" s="143">
        <v>100189602.85340641</v>
      </c>
      <c r="L161" s="161">
        <v>130000000</v>
      </c>
      <c r="M161" s="162">
        <v>0.77068925271900002</v>
      </c>
      <c r="N161" s="144">
        <v>10.381329642200001</v>
      </c>
      <c r="O161" s="140" t="s">
        <v>74</v>
      </c>
      <c r="P161" s="163">
        <v>0.1068049694</v>
      </c>
      <c r="Q161" s="145"/>
      <c r="R161" s="146"/>
    </row>
    <row r="162" spans="2:18">
      <c r="B162" s="139" t="s">
        <v>70</v>
      </c>
      <c r="C162" s="140" t="s">
        <v>163</v>
      </c>
      <c r="D162" s="141" t="s">
        <v>71</v>
      </c>
      <c r="E162" s="140" t="s">
        <v>72</v>
      </c>
      <c r="F162" s="142">
        <v>44006.530243055553</v>
      </c>
      <c r="G162" s="142">
        <v>45100</v>
      </c>
      <c r="H162" s="141" t="s">
        <v>73</v>
      </c>
      <c r="I162" s="143">
        <v>130000000</v>
      </c>
      <c r="J162" s="161">
        <v>100027064</v>
      </c>
      <c r="K162" s="143">
        <v>100189602.85340641</v>
      </c>
      <c r="L162" s="161">
        <v>130000000</v>
      </c>
      <c r="M162" s="162">
        <v>0.77068925271900002</v>
      </c>
      <c r="N162" s="144">
        <v>10.381329642200001</v>
      </c>
      <c r="O162" s="140" t="s">
        <v>74</v>
      </c>
      <c r="P162" s="163">
        <v>0.1068049694</v>
      </c>
      <c r="Q162" s="145"/>
      <c r="R162" s="146"/>
    </row>
    <row r="163" spans="2:18">
      <c r="B163" s="139" t="s">
        <v>70</v>
      </c>
      <c r="C163" s="140" t="s">
        <v>163</v>
      </c>
      <c r="D163" s="141" t="s">
        <v>71</v>
      </c>
      <c r="E163" s="140" t="s">
        <v>72</v>
      </c>
      <c r="F163" s="142">
        <v>44004.657071759262</v>
      </c>
      <c r="G163" s="142">
        <v>44480</v>
      </c>
      <c r="H163" s="141" t="s">
        <v>73</v>
      </c>
      <c r="I163" s="143">
        <v>100000000</v>
      </c>
      <c r="J163" s="161">
        <v>88311935</v>
      </c>
      <c r="K163" s="143">
        <v>88496610.608616889</v>
      </c>
      <c r="L163" s="161">
        <v>100000000</v>
      </c>
      <c r="M163" s="162">
        <v>0.88496610608600002</v>
      </c>
      <c r="N163" s="144">
        <v>10.0000003277</v>
      </c>
      <c r="O163" s="140" t="s">
        <v>74</v>
      </c>
      <c r="P163" s="163">
        <v>9.4339906700000004E-2</v>
      </c>
      <c r="Q163" s="145"/>
      <c r="R163" s="146"/>
    </row>
    <row r="164" spans="2:18">
      <c r="B164" s="139" t="s">
        <v>70</v>
      </c>
      <c r="C164" s="140" t="s">
        <v>163</v>
      </c>
      <c r="D164" s="141" t="s">
        <v>71</v>
      </c>
      <c r="E164" s="140" t="s">
        <v>72</v>
      </c>
      <c r="F164" s="142">
        <v>44006.517847222225</v>
      </c>
      <c r="G164" s="142">
        <v>45100</v>
      </c>
      <c r="H164" s="141" t="s">
        <v>73</v>
      </c>
      <c r="I164" s="143">
        <v>130000000</v>
      </c>
      <c r="J164" s="161">
        <v>100027064</v>
      </c>
      <c r="K164" s="143">
        <v>100189602.85340641</v>
      </c>
      <c r="L164" s="161">
        <v>130000000</v>
      </c>
      <c r="M164" s="162">
        <v>0.77068925271900002</v>
      </c>
      <c r="N164" s="144">
        <v>10.381329642200001</v>
      </c>
      <c r="O164" s="140" t="s">
        <v>74</v>
      </c>
      <c r="P164" s="163">
        <v>0.1068049694</v>
      </c>
      <c r="Q164" s="145"/>
      <c r="R164" s="146"/>
    </row>
    <row r="165" spans="2:18">
      <c r="B165" s="139" t="s">
        <v>70</v>
      </c>
      <c r="C165" s="140" t="s">
        <v>163</v>
      </c>
      <c r="D165" s="141" t="s">
        <v>71</v>
      </c>
      <c r="E165" s="140" t="s">
        <v>72</v>
      </c>
      <c r="F165" s="142">
        <v>43635.657418981478</v>
      </c>
      <c r="G165" s="142">
        <v>44390</v>
      </c>
      <c r="H165" s="141" t="s">
        <v>73</v>
      </c>
      <c r="I165" s="143">
        <v>250000000</v>
      </c>
      <c r="J165" s="161">
        <v>199596200</v>
      </c>
      <c r="K165" s="143">
        <v>223347645.53661442</v>
      </c>
      <c r="L165" s="161">
        <v>250000000</v>
      </c>
      <c r="M165" s="162">
        <v>0.89339058214599998</v>
      </c>
      <c r="N165" s="144">
        <v>11.5000000679</v>
      </c>
      <c r="O165" s="140" t="s">
        <v>74</v>
      </c>
      <c r="P165" s="163">
        <v>0.2380949497</v>
      </c>
      <c r="Q165" s="145"/>
      <c r="R165" s="146"/>
    </row>
    <row r="166" spans="2:18">
      <c r="B166" s="139" t="s">
        <v>70</v>
      </c>
      <c r="C166" s="140" t="s">
        <v>163</v>
      </c>
      <c r="D166" s="141" t="s">
        <v>71</v>
      </c>
      <c r="E166" s="140" t="s">
        <v>72</v>
      </c>
      <c r="F166" s="142">
        <v>43510.680833333332</v>
      </c>
      <c r="G166" s="142">
        <v>44501</v>
      </c>
      <c r="H166" s="141" t="s">
        <v>73</v>
      </c>
      <c r="I166" s="143">
        <v>124657534</v>
      </c>
      <c r="J166" s="161">
        <v>95580334</v>
      </c>
      <c r="K166" s="143">
        <v>98914088.155025721</v>
      </c>
      <c r="L166" s="161">
        <v>124657534</v>
      </c>
      <c r="M166" s="162">
        <v>0.79348664281299996</v>
      </c>
      <c r="N166" s="144">
        <v>11.462125712600001</v>
      </c>
      <c r="O166" s="140" t="s">
        <v>74</v>
      </c>
      <c r="P166" s="163">
        <v>0.1054452344</v>
      </c>
      <c r="Q166" s="145"/>
      <c r="R166" s="146"/>
    </row>
    <row r="167" spans="2:18">
      <c r="B167" s="139" t="s">
        <v>70</v>
      </c>
      <c r="C167" s="140" t="s">
        <v>163</v>
      </c>
      <c r="D167" s="141" t="s">
        <v>71</v>
      </c>
      <c r="E167" s="140" t="s">
        <v>72</v>
      </c>
      <c r="F167" s="142">
        <v>44006.515092592592</v>
      </c>
      <c r="G167" s="142">
        <v>45100</v>
      </c>
      <c r="H167" s="141" t="s">
        <v>73</v>
      </c>
      <c r="I167" s="143">
        <v>130000000</v>
      </c>
      <c r="J167" s="161">
        <v>100027064</v>
      </c>
      <c r="K167" s="143">
        <v>100189602.85340641</v>
      </c>
      <c r="L167" s="161">
        <v>130000000</v>
      </c>
      <c r="M167" s="162">
        <v>0.77068925271900002</v>
      </c>
      <c r="N167" s="144">
        <v>10.381329642200001</v>
      </c>
      <c r="O167" s="140" t="s">
        <v>74</v>
      </c>
      <c r="P167" s="163">
        <v>0.1068049694</v>
      </c>
      <c r="Q167" s="145"/>
      <c r="R167" s="146"/>
    </row>
    <row r="168" spans="2:18">
      <c r="B168" s="139" t="s">
        <v>70</v>
      </c>
      <c r="C168" s="140" t="s">
        <v>163</v>
      </c>
      <c r="D168" s="141" t="s">
        <v>71</v>
      </c>
      <c r="E168" s="140" t="s">
        <v>72</v>
      </c>
      <c r="F168" s="142">
        <v>44006.619004629632</v>
      </c>
      <c r="G168" s="142">
        <v>45100</v>
      </c>
      <c r="H168" s="141" t="s">
        <v>73</v>
      </c>
      <c r="I168" s="143">
        <v>130000000</v>
      </c>
      <c r="J168" s="161">
        <v>100027064</v>
      </c>
      <c r="K168" s="143">
        <v>100189602.85340641</v>
      </c>
      <c r="L168" s="161">
        <v>130000000</v>
      </c>
      <c r="M168" s="162">
        <v>0.77068925271900002</v>
      </c>
      <c r="N168" s="144">
        <v>10.381329642200001</v>
      </c>
      <c r="O168" s="140" t="s">
        <v>74</v>
      </c>
      <c r="P168" s="163">
        <v>0.1068049694</v>
      </c>
      <c r="Q168" s="145"/>
      <c r="R168" s="146"/>
    </row>
    <row r="169" spans="2:18">
      <c r="B169" s="139" t="s">
        <v>70</v>
      </c>
      <c r="C169" s="140" t="s">
        <v>163</v>
      </c>
      <c r="D169" s="141" t="s">
        <v>71</v>
      </c>
      <c r="E169" s="140" t="s">
        <v>72</v>
      </c>
      <c r="F169" s="142">
        <v>44006.500983796293</v>
      </c>
      <c r="G169" s="142">
        <v>45100</v>
      </c>
      <c r="H169" s="141" t="s">
        <v>73</v>
      </c>
      <c r="I169" s="143">
        <v>130000000</v>
      </c>
      <c r="J169" s="161">
        <v>100027064</v>
      </c>
      <c r="K169" s="143">
        <v>100189602.85340641</v>
      </c>
      <c r="L169" s="161">
        <v>130000000</v>
      </c>
      <c r="M169" s="162">
        <v>0.77068925271900002</v>
      </c>
      <c r="N169" s="144">
        <v>10.381329642200001</v>
      </c>
      <c r="O169" s="140" t="s">
        <v>74</v>
      </c>
      <c r="P169" s="163">
        <v>0.1068049694</v>
      </c>
      <c r="Q169" s="145"/>
      <c r="R169" s="146"/>
    </row>
    <row r="170" spans="2:18">
      <c r="B170" s="139" t="s">
        <v>70</v>
      </c>
      <c r="C170" s="140" t="s">
        <v>163</v>
      </c>
      <c r="D170" s="141" t="s">
        <v>71</v>
      </c>
      <c r="E170" s="140" t="s">
        <v>72</v>
      </c>
      <c r="F170" s="142">
        <v>44006.531759259262</v>
      </c>
      <c r="G170" s="142">
        <v>45100</v>
      </c>
      <c r="H170" s="141" t="s">
        <v>73</v>
      </c>
      <c r="I170" s="143">
        <v>130000000</v>
      </c>
      <c r="J170" s="161">
        <v>100027064</v>
      </c>
      <c r="K170" s="143">
        <v>100189602.85340641</v>
      </c>
      <c r="L170" s="161">
        <v>130000000</v>
      </c>
      <c r="M170" s="162">
        <v>0.77068925271900002</v>
      </c>
      <c r="N170" s="144">
        <v>10.381329642200001</v>
      </c>
      <c r="O170" s="140" t="s">
        <v>74</v>
      </c>
      <c r="P170" s="163">
        <v>0.1068049694</v>
      </c>
      <c r="Q170" s="145"/>
      <c r="R170" s="146"/>
    </row>
    <row r="171" spans="2:18">
      <c r="B171" s="139" t="s">
        <v>70</v>
      </c>
      <c r="C171" s="140" t="s">
        <v>163</v>
      </c>
      <c r="D171" s="141" t="s">
        <v>71</v>
      </c>
      <c r="E171" s="140" t="s">
        <v>72</v>
      </c>
      <c r="F171" s="142">
        <v>44006.487847222219</v>
      </c>
      <c r="G171" s="142">
        <v>45100</v>
      </c>
      <c r="H171" s="141" t="s">
        <v>73</v>
      </c>
      <c r="I171" s="143">
        <v>130000000</v>
      </c>
      <c r="J171" s="161">
        <v>100027064</v>
      </c>
      <c r="K171" s="143">
        <v>100189602.85340641</v>
      </c>
      <c r="L171" s="161">
        <v>130000000</v>
      </c>
      <c r="M171" s="162">
        <v>0.77068925271900002</v>
      </c>
      <c r="N171" s="144">
        <v>10.381329642200001</v>
      </c>
      <c r="O171" s="140" t="s">
        <v>74</v>
      </c>
      <c r="P171" s="163">
        <v>0.1068049694</v>
      </c>
      <c r="Q171" s="145"/>
      <c r="R171" s="146"/>
    </row>
    <row r="172" spans="2:18">
      <c r="B172" s="139" t="s">
        <v>70</v>
      </c>
      <c r="C172" s="140" t="s">
        <v>163</v>
      </c>
      <c r="D172" s="141" t="s">
        <v>71</v>
      </c>
      <c r="E172" s="140" t="s">
        <v>72</v>
      </c>
      <c r="F172" s="142">
        <v>44006.529120370367</v>
      </c>
      <c r="G172" s="142">
        <v>45100</v>
      </c>
      <c r="H172" s="141" t="s">
        <v>73</v>
      </c>
      <c r="I172" s="143">
        <v>130000000</v>
      </c>
      <c r="J172" s="161">
        <v>100027064</v>
      </c>
      <c r="K172" s="143">
        <v>100189602.85340641</v>
      </c>
      <c r="L172" s="161">
        <v>130000000</v>
      </c>
      <c r="M172" s="162">
        <v>0.77068925271900002</v>
      </c>
      <c r="N172" s="144">
        <v>10.381329642200001</v>
      </c>
      <c r="O172" s="140" t="s">
        <v>74</v>
      </c>
      <c r="P172" s="163">
        <v>0.1068049694</v>
      </c>
      <c r="Q172" s="145"/>
      <c r="R172" s="146"/>
    </row>
    <row r="173" spans="2:18">
      <c r="B173" s="139" t="s">
        <v>70</v>
      </c>
      <c r="C173" s="140" t="s">
        <v>163</v>
      </c>
      <c r="D173" s="141" t="s">
        <v>71</v>
      </c>
      <c r="E173" s="140" t="s">
        <v>72</v>
      </c>
      <c r="F173" s="142">
        <v>43795.680833333332</v>
      </c>
      <c r="G173" s="142">
        <v>44125</v>
      </c>
      <c r="H173" s="141" t="s">
        <v>73</v>
      </c>
      <c r="I173" s="143">
        <v>27753426</v>
      </c>
      <c r="J173" s="161">
        <v>25040893</v>
      </c>
      <c r="K173" s="143">
        <v>25065536.531227894</v>
      </c>
      <c r="L173" s="161">
        <v>27753426</v>
      </c>
      <c r="M173" s="162">
        <v>0.90315107515799997</v>
      </c>
      <c r="N173" s="144">
        <v>12.682502269900001</v>
      </c>
      <c r="O173" s="140" t="s">
        <v>74</v>
      </c>
      <c r="P173" s="163">
        <v>2.6720575600000001E-2</v>
      </c>
      <c r="Q173" s="145"/>
      <c r="R173" s="146"/>
    </row>
    <row r="174" spans="2:18">
      <c r="B174" s="139" t="s">
        <v>70</v>
      </c>
      <c r="C174" s="140" t="s">
        <v>163</v>
      </c>
      <c r="D174" s="141" t="s">
        <v>71</v>
      </c>
      <c r="E174" s="140" t="s">
        <v>72</v>
      </c>
      <c r="F174" s="142">
        <v>44006.51667824074</v>
      </c>
      <c r="G174" s="142">
        <v>45100</v>
      </c>
      <c r="H174" s="141" t="s">
        <v>73</v>
      </c>
      <c r="I174" s="143">
        <v>130000000</v>
      </c>
      <c r="J174" s="161">
        <v>100027064</v>
      </c>
      <c r="K174" s="143">
        <v>100189602.85340641</v>
      </c>
      <c r="L174" s="161">
        <v>130000000</v>
      </c>
      <c r="M174" s="162">
        <v>0.77068925271900002</v>
      </c>
      <c r="N174" s="144">
        <v>10.381329642200001</v>
      </c>
      <c r="O174" s="140" t="s">
        <v>74</v>
      </c>
      <c r="P174" s="163">
        <v>0.1068049694</v>
      </c>
      <c r="Q174" s="145"/>
      <c r="R174" s="146"/>
    </row>
    <row r="175" spans="2:18">
      <c r="B175" s="139" t="s">
        <v>70</v>
      </c>
      <c r="C175" s="140" t="s">
        <v>163</v>
      </c>
      <c r="D175" s="141" t="s">
        <v>71</v>
      </c>
      <c r="E175" s="140" t="s">
        <v>72</v>
      </c>
      <c r="F175" s="142">
        <v>43623.677523148152</v>
      </c>
      <c r="G175" s="142">
        <v>44390</v>
      </c>
      <c r="H175" s="141" t="s">
        <v>73</v>
      </c>
      <c r="I175" s="143">
        <v>250000000</v>
      </c>
      <c r="J175" s="161">
        <v>197949359</v>
      </c>
      <c r="K175" s="143">
        <v>222830211.16208091</v>
      </c>
      <c r="L175" s="161">
        <v>250000000</v>
      </c>
      <c r="M175" s="162">
        <v>0.89132084464799999</v>
      </c>
      <c r="N175" s="144">
        <v>11.7499999531</v>
      </c>
      <c r="O175" s="140" t="s">
        <v>74</v>
      </c>
      <c r="P175" s="163">
        <v>0.23754334990000001</v>
      </c>
      <c r="Q175" s="145"/>
      <c r="R175" s="146"/>
    </row>
    <row r="176" spans="2:18">
      <c r="B176" s="139" t="s">
        <v>164</v>
      </c>
      <c r="C176" s="140" t="s">
        <v>163</v>
      </c>
      <c r="D176" s="141" t="s">
        <v>71</v>
      </c>
      <c r="E176" s="140" t="s">
        <v>72</v>
      </c>
      <c r="F176" s="142">
        <v>43349.699745370373</v>
      </c>
      <c r="G176" s="142">
        <v>44867</v>
      </c>
      <c r="H176" s="141" t="s">
        <v>73</v>
      </c>
      <c r="I176" s="143">
        <v>466821917</v>
      </c>
      <c r="J176" s="161">
        <v>379196155</v>
      </c>
      <c r="K176" s="143">
        <v>243471322.57235199</v>
      </c>
      <c r="L176" s="161">
        <v>466821917</v>
      </c>
      <c r="M176" s="162">
        <v>0.52155075352299995</v>
      </c>
      <c r="N176" s="144">
        <v>10.471306775</v>
      </c>
      <c r="O176" s="140" t="s">
        <v>74</v>
      </c>
      <c r="P176" s="163">
        <v>0.25954736239999998</v>
      </c>
      <c r="Q176" s="145"/>
      <c r="R176" s="146"/>
    </row>
    <row r="177" spans="2:18">
      <c r="B177" s="139" t="s">
        <v>70</v>
      </c>
      <c r="C177" s="140" t="s">
        <v>163</v>
      </c>
      <c r="D177" s="141" t="s">
        <v>71</v>
      </c>
      <c r="E177" s="140" t="s">
        <v>72</v>
      </c>
      <c r="F177" s="142">
        <v>44006.510428240741</v>
      </c>
      <c r="G177" s="142">
        <v>45100</v>
      </c>
      <c r="H177" s="141" t="s">
        <v>73</v>
      </c>
      <c r="I177" s="143">
        <v>130000000</v>
      </c>
      <c r="J177" s="161">
        <v>100027064</v>
      </c>
      <c r="K177" s="143">
        <v>100189602.85340641</v>
      </c>
      <c r="L177" s="161">
        <v>130000000</v>
      </c>
      <c r="M177" s="162">
        <v>0.77068925271900002</v>
      </c>
      <c r="N177" s="144">
        <v>10.381329642200001</v>
      </c>
      <c r="O177" s="140" t="s">
        <v>74</v>
      </c>
      <c r="P177" s="163">
        <v>0.1068049694</v>
      </c>
      <c r="Q177" s="145"/>
      <c r="R177" s="146"/>
    </row>
    <row r="178" spans="2:18">
      <c r="B178" s="139" t="s">
        <v>70</v>
      </c>
      <c r="C178" s="140" t="s">
        <v>163</v>
      </c>
      <c r="D178" s="141" t="s">
        <v>71</v>
      </c>
      <c r="E178" s="140" t="s">
        <v>72</v>
      </c>
      <c r="F178" s="142">
        <v>44006.533113425925</v>
      </c>
      <c r="G178" s="142">
        <v>45100</v>
      </c>
      <c r="H178" s="141" t="s">
        <v>73</v>
      </c>
      <c r="I178" s="143">
        <v>130000000</v>
      </c>
      <c r="J178" s="161">
        <v>100027064</v>
      </c>
      <c r="K178" s="143">
        <v>100189602.85340641</v>
      </c>
      <c r="L178" s="161">
        <v>130000000</v>
      </c>
      <c r="M178" s="162">
        <v>0.77068925271900002</v>
      </c>
      <c r="N178" s="144">
        <v>10.381329642200001</v>
      </c>
      <c r="O178" s="140" t="s">
        <v>74</v>
      </c>
      <c r="P178" s="163">
        <v>0.1068049694</v>
      </c>
      <c r="Q178" s="145"/>
      <c r="R178" s="146"/>
    </row>
    <row r="179" spans="2:18">
      <c r="B179" s="139" t="s">
        <v>70</v>
      </c>
      <c r="C179" s="140" t="s">
        <v>163</v>
      </c>
      <c r="D179" s="141" t="s">
        <v>71</v>
      </c>
      <c r="E179" s="140" t="s">
        <v>72</v>
      </c>
      <c r="F179" s="142">
        <v>44006.489710648151</v>
      </c>
      <c r="G179" s="142">
        <v>45100</v>
      </c>
      <c r="H179" s="141" t="s">
        <v>73</v>
      </c>
      <c r="I179" s="143">
        <v>130000000</v>
      </c>
      <c r="J179" s="161">
        <v>100027064</v>
      </c>
      <c r="K179" s="143">
        <v>100189602.85340641</v>
      </c>
      <c r="L179" s="161">
        <v>130000000</v>
      </c>
      <c r="M179" s="162">
        <v>0.77068925271900002</v>
      </c>
      <c r="N179" s="144">
        <v>10.381329642200001</v>
      </c>
      <c r="O179" s="140" t="s">
        <v>74</v>
      </c>
      <c r="P179" s="163">
        <v>0.1068049694</v>
      </c>
      <c r="Q179" s="145"/>
      <c r="R179" s="146"/>
    </row>
    <row r="180" spans="2:18" ht="15.75">
      <c r="B180" s="147" t="s">
        <v>165</v>
      </c>
      <c r="C180" s="148"/>
      <c r="D180" s="148"/>
      <c r="E180" s="148"/>
      <c r="F180" s="148"/>
      <c r="G180" s="148"/>
      <c r="H180" s="141"/>
      <c r="I180" s="149">
        <v>10971125882</v>
      </c>
      <c r="J180" s="164">
        <v>8602441922</v>
      </c>
      <c r="K180" s="149">
        <v>8483484717.8045368</v>
      </c>
      <c r="L180" s="164">
        <v>10971125882</v>
      </c>
      <c r="M180" s="145"/>
      <c r="N180" s="165"/>
      <c r="O180" s="145"/>
      <c r="P180" s="166">
        <v>9.0436362644999981</v>
      </c>
      <c r="Q180" s="148"/>
      <c r="R180" s="167"/>
    </row>
    <row r="181" spans="2:18">
      <c r="B181" s="139" t="s">
        <v>77</v>
      </c>
      <c r="C181" s="140" t="s">
        <v>166</v>
      </c>
      <c r="D181" s="141" t="s">
        <v>71</v>
      </c>
      <c r="E181" s="140" t="s">
        <v>72</v>
      </c>
      <c r="F181" s="142">
        <v>43781.645682870374</v>
      </c>
      <c r="G181" s="142">
        <v>44153</v>
      </c>
      <c r="H181" s="141" t="s">
        <v>73</v>
      </c>
      <c r="I181" s="143">
        <v>114038357</v>
      </c>
      <c r="J181" s="161">
        <v>101808218</v>
      </c>
      <c r="K181" s="143">
        <v>100431876.37834844</v>
      </c>
      <c r="L181" s="161">
        <v>114038357</v>
      </c>
      <c r="M181" s="162">
        <v>0.88068505212100001</v>
      </c>
      <c r="N181" s="144">
        <v>12.5488617442</v>
      </c>
      <c r="O181" s="140" t="s">
        <v>74</v>
      </c>
      <c r="P181" s="163">
        <v>0.1070632399</v>
      </c>
      <c r="Q181" s="145"/>
      <c r="R181" s="146"/>
    </row>
    <row r="182" spans="2:18">
      <c r="B182" s="139" t="s">
        <v>77</v>
      </c>
      <c r="C182" s="140" t="s">
        <v>166</v>
      </c>
      <c r="D182" s="141" t="s">
        <v>71</v>
      </c>
      <c r="E182" s="140" t="s">
        <v>72</v>
      </c>
      <c r="F182" s="142">
        <v>43887.638888888891</v>
      </c>
      <c r="G182" s="142">
        <v>44062</v>
      </c>
      <c r="H182" s="141" t="s">
        <v>73</v>
      </c>
      <c r="I182" s="143">
        <v>215773972</v>
      </c>
      <c r="J182" s="161">
        <v>204506848</v>
      </c>
      <c r="K182" s="143">
        <v>200843843.11677203</v>
      </c>
      <c r="L182" s="161">
        <v>215773972</v>
      </c>
      <c r="M182" s="162">
        <v>0.93080662720899998</v>
      </c>
      <c r="N182" s="144">
        <v>12.2808587432</v>
      </c>
      <c r="O182" s="140" t="s">
        <v>74</v>
      </c>
      <c r="P182" s="163">
        <v>0.21410525550000001</v>
      </c>
      <c r="Q182" s="145"/>
      <c r="R182" s="146"/>
    </row>
    <row r="183" spans="2:18" ht="15.75">
      <c r="B183" s="147" t="s">
        <v>167</v>
      </c>
      <c r="C183" s="148"/>
      <c r="D183" s="148"/>
      <c r="E183" s="148"/>
      <c r="F183" s="148"/>
      <c r="G183" s="148"/>
      <c r="H183" s="141"/>
      <c r="I183" s="149">
        <v>329812329</v>
      </c>
      <c r="J183" s="164">
        <v>306315066</v>
      </c>
      <c r="K183" s="149">
        <v>301275719.49512047</v>
      </c>
      <c r="L183" s="164">
        <v>329812329</v>
      </c>
      <c r="M183" s="145"/>
      <c r="N183" s="165"/>
      <c r="O183" s="145"/>
      <c r="P183" s="166">
        <v>0.32116849540000003</v>
      </c>
      <c r="Q183" s="148"/>
      <c r="R183" s="167"/>
    </row>
    <row r="184" spans="2:18">
      <c r="B184" s="139" t="s">
        <v>77</v>
      </c>
      <c r="C184" s="140" t="s">
        <v>168</v>
      </c>
      <c r="D184" s="141" t="s">
        <v>71</v>
      </c>
      <c r="E184" s="140" t="s">
        <v>72</v>
      </c>
      <c r="F184" s="142">
        <v>43518.607465277775</v>
      </c>
      <c r="G184" s="142">
        <v>46114</v>
      </c>
      <c r="H184" s="141" t="s">
        <v>73</v>
      </c>
      <c r="I184" s="143">
        <v>13599377</v>
      </c>
      <c r="J184" s="161">
        <v>7127150</v>
      </c>
      <c r="K184" s="143">
        <v>7225078.0155544979</v>
      </c>
      <c r="L184" s="161">
        <v>13599377</v>
      </c>
      <c r="M184" s="162">
        <v>0.53128007375300002</v>
      </c>
      <c r="N184" s="144">
        <v>13.6446836581</v>
      </c>
      <c r="O184" s="140" t="s">
        <v>74</v>
      </c>
      <c r="P184" s="163">
        <v>7.7021388999999997E-3</v>
      </c>
      <c r="Q184" s="145"/>
      <c r="R184" s="146"/>
    </row>
    <row r="185" spans="2:18">
      <c r="B185" s="139" t="s">
        <v>77</v>
      </c>
      <c r="C185" s="140" t="s">
        <v>168</v>
      </c>
      <c r="D185" s="141" t="s">
        <v>71</v>
      </c>
      <c r="E185" s="140" t="s">
        <v>72</v>
      </c>
      <c r="F185" s="142">
        <v>43301.637314814812</v>
      </c>
      <c r="G185" s="142">
        <v>45708</v>
      </c>
      <c r="H185" s="141" t="s">
        <v>73</v>
      </c>
      <c r="I185" s="143">
        <v>51505306</v>
      </c>
      <c r="J185" s="161">
        <v>27119384</v>
      </c>
      <c r="K185" s="143">
        <v>26608995.344126817</v>
      </c>
      <c r="L185" s="161">
        <v>51505306</v>
      </c>
      <c r="M185" s="162">
        <v>0.51662629369000002</v>
      </c>
      <c r="N185" s="144">
        <v>15.0326803579</v>
      </c>
      <c r="O185" s="140" t="s">
        <v>74</v>
      </c>
      <c r="P185" s="163">
        <v>2.8365946699999998E-2</v>
      </c>
      <c r="Q185" s="145"/>
      <c r="R185" s="146"/>
    </row>
    <row r="186" spans="2:18" ht="14.25" customHeight="1">
      <c r="B186" s="139" t="s">
        <v>77</v>
      </c>
      <c r="C186" s="140" t="s">
        <v>168</v>
      </c>
      <c r="D186" s="141" t="s">
        <v>71</v>
      </c>
      <c r="E186" s="140" t="s">
        <v>72</v>
      </c>
      <c r="F186" s="142">
        <v>43896.436192129629</v>
      </c>
      <c r="G186" s="142">
        <v>44817</v>
      </c>
      <c r="H186" s="141" t="s">
        <v>73</v>
      </c>
      <c r="I186" s="143">
        <v>11103558</v>
      </c>
      <c r="J186" s="161">
        <v>8418017</v>
      </c>
      <c r="K186" s="143">
        <v>8367560.5087645762</v>
      </c>
      <c r="L186" s="161">
        <v>11103558</v>
      </c>
      <c r="M186" s="162">
        <v>0.75359272305000002</v>
      </c>
      <c r="N186" s="144">
        <v>13.803881820699999</v>
      </c>
      <c r="O186" s="140" t="s">
        <v>74</v>
      </c>
      <c r="P186" s="163">
        <v>8.9200578000000006E-3</v>
      </c>
      <c r="Q186" s="145"/>
      <c r="R186" s="146"/>
    </row>
    <row r="187" spans="2:18">
      <c r="B187" s="139" t="s">
        <v>77</v>
      </c>
      <c r="C187" s="140" t="s">
        <v>168</v>
      </c>
      <c r="D187" s="141" t="s">
        <v>71</v>
      </c>
      <c r="E187" s="140" t="s">
        <v>72</v>
      </c>
      <c r="F187" s="142">
        <v>43283.543958333335</v>
      </c>
      <c r="G187" s="142">
        <v>46114</v>
      </c>
      <c r="H187" s="141" t="s">
        <v>73</v>
      </c>
      <c r="I187" s="143">
        <v>14280008</v>
      </c>
      <c r="J187" s="161">
        <v>7222472</v>
      </c>
      <c r="K187" s="143">
        <v>7224830.7259847019</v>
      </c>
      <c r="L187" s="161">
        <v>14280008</v>
      </c>
      <c r="M187" s="162">
        <v>0.50594024359000001</v>
      </c>
      <c r="N187" s="144">
        <v>13.645653168500001</v>
      </c>
      <c r="O187" s="140" t="s">
        <v>74</v>
      </c>
      <c r="P187" s="163">
        <v>7.7018753000000001E-3</v>
      </c>
      <c r="Q187" s="145"/>
      <c r="R187" s="146"/>
    </row>
    <row r="188" spans="2:18">
      <c r="B188" s="139" t="s">
        <v>77</v>
      </c>
      <c r="C188" s="140" t="s">
        <v>168</v>
      </c>
      <c r="D188" s="141" t="s">
        <v>71</v>
      </c>
      <c r="E188" s="140" t="s">
        <v>72</v>
      </c>
      <c r="F188" s="142">
        <v>43817.658738425926</v>
      </c>
      <c r="G188" s="142">
        <v>46077</v>
      </c>
      <c r="H188" s="141" t="s">
        <v>73</v>
      </c>
      <c r="I188" s="143">
        <v>21988283</v>
      </c>
      <c r="J188" s="161">
        <v>12329096</v>
      </c>
      <c r="K188" s="143">
        <v>12385444.183081966</v>
      </c>
      <c r="L188" s="161">
        <v>21988283</v>
      </c>
      <c r="M188" s="162">
        <v>0.56327473059499999</v>
      </c>
      <c r="N188" s="144">
        <v>13.6478210215</v>
      </c>
      <c r="O188" s="140" t="s">
        <v>74</v>
      </c>
      <c r="P188" s="163">
        <v>1.3203236199999999E-2</v>
      </c>
      <c r="Q188" s="145"/>
      <c r="R188" s="146"/>
    </row>
    <row r="189" spans="2:18">
      <c r="B189" s="139" t="s">
        <v>77</v>
      </c>
      <c r="C189" s="140" t="s">
        <v>168</v>
      </c>
      <c r="D189" s="141" t="s">
        <v>71</v>
      </c>
      <c r="E189" s="140" t="s">
        <v>72</v>
      </c>
      <c r="F189" s="142">
        <v>43249.642060185186</v>
      </c>
      <c r="G189" s="142">
        <v>45454</v>
      </c>
      <c r="H189" s="141" t="s">
        <v>73</v>
      </c>
      <c r="I189" s="143">
        <v>5677930</v>
      </c>
      <c r="J189" s="161">
        <v>3050057</v>
      </c>
      <c r="K189" s="143">
        <v>3091976.726217973</v>
      </c>
      <c r="L189" s="161">
        <v>5677930</v>
      </c>
      <c r="M189" s="162">
        <v>0.54456055749499999</v>
      </c>
      <c r="N189" s="144">
        <v>15.3056079613</v>
      </c>
      <c r="O189" s="140" t="s">
        <v>74</v>
      </c>
      <c r="P189" s="163">
        <v>3.2961352E-3</v>
      </c>
      <c r="Q189" s="145"/>
      <c r="R189" s="146"/>
    </row>
    <row r="190" spans="2:18">
      <c r="B190" s="139" t="s">
        <v>77</v>
      </c>
      <c r="C190" s="140" t="s">
        <v>168</v>
      </c>
      <c r="D190" s="141" t="s">
        <v>71</v>
      </c>
      <c r="E190" s="140" t="s">
        <v>72</v>
      </c>
      <c r="F190" s="142">
        <v>43475.603032407409</v>
      </c>
      <c r="G190" s="142">
        <v>46044</v>
      </c>
      <c r="H190" s="141" t="s">
        <v>73</v>
      </c>
      <c r="I190" s="143">
        <v>59282054</v>
      </c>
      <c r="J190" s="161">
        <v>30776711</v>
      </c>
      <c r="K190" s="143">
        <v>30675709.330754966</v>
      </c>
      <c r="L190" s="161">
        <v>59282054</v>
      </c>
      <c r="M190" s="162">
        <v>0.51745355062700005</v>
      </c>
      <c r="N190" s="144">
        <v>14.1971907427</v>
      </c>
      <c r="O190" s="140" t="s">
        <v>74</v>
      </c>
      <c r="P190" s="163">
        <v>3.2701179599999998E-2</v>
      </c>
      <c r="Q190" s="145"/>
      <c r="R190" s="146"/>
    </row>
    <row r="191" spans="2:18">
      <c r="B191" s="139" t="s">
        <v>77</v>
      </c>
      <c r="C191" s="140" t="s">
        <v>168</v>
      </c>
      <c r="D191" s="141" t="s">
        <v>71</v>
      </c>
      <c r="E191" s="140" t="s">
        <v>72</v>
      </c>
      <c r="F191" s="142">
        <v>43697.598761574074</v>
      </c>
      <c r="G191" s="142">
        <v>46044</v>
      </c>
      <c r="H191" s="141" t="s">
        <v>73</v>
      </c>
      <c r="I191" s="143">
        <v>56252876</v>
      </c>
      <c r="J191" s="161">
        <v>32205823</v>
      </c>
      <c r="K191" s="143">
        <v>32482589.714372668</v>
      </c>
      <c r="L191" s="161">
        <v>56252876</v>
      </c>
      <c r="M191" s="162">
        <v>0.57743873778800003</v>
      </c>
      <c r="N191" s="144">
        <v>12.550881865699999</v>
      </c>
      <c r="O191" s="140" t="s">
        <v>74</v>
      </c>
      <c r="P191" s="163">
        <v>3.46273655E-2</v>
      </c>
      <c r="Q191" s="145"/>
      <c r="R191" s="146"/>
    </row>
    <row r="192" spans="2:18">
      <c r="B192" s="139" t="s">
        <v>77</v>
      </c>
      <c r="C192" s="140" t="s">
        <v>168</v>
      </c>
      <c r="D192" s="141" t="s">
        <v>71</v>
      </c>
      <c r="E192" s="140" t="s">
        <v>72</v>
      </c>
      <c r="F192" s="142">
        <v>43229.635057870371</v>
      </c>
      <c r="G192" s="142">
        <v>45090</v>
      </c>
      <c r="H192" s="141" t="s">
        <v>73</v>
      </c>
      <c r="I192" s="143">
        <v>149835461</v>
      </c>
      <c r="J192" s="161">
        <v>90111121</v>
      </c>
      <c r="K192" s="143">
        <v>91136976.142679214</v>
      </c>
      <c r="L192" s="161">
        <v>149835461</v>
      </c>
      <c r="M192" s="162">
        <v>0.60824704335299995</v>
      </c>
      <c r="N192" s="144">
        <v>13.9272465153</v>
      </c>
      <c r="O192" s="140" t="s">
        <v>74</v>
      </c>
      <c r="P192" s="163">
        <v>9.7154611599999996E-2</v>
      </c>
      <c r="Q192" s="145"/>
      <c r="R192" s="146"/>
    </row>
    <row r="193" spans="2:18">
      <c r="B193" s="139" t="s">
        <v>77</v>
      </c>
      <c r="C193" s="140" t="s">
        <v>168</v>
      </c>
      <c r="D193" s="141" t="s">
        <v>71</v>
      </c>
      <c r="E193" s="140" t="s">
        <v>72</v>
      </c>
      <c r="F193" s="142">
        <v>43431.554432870369</v>
      </c>
      <c r="G193" s="142">
        <v>45197</v>
      </c>
      <c r="H193" s="141" t="s">
        <v>73</v>
      </c>
      <c r="I193" s="143">
        <v>6941919</v>
      </c>
      <c r="J193" s="161">
        <v>4335288</v>
      </c>
      <c r="K193" s="143">
        <v>4326869.2132804021</v>
      </c>
      <c r="L193" s="161">
        <v>6941919</v>
      </c>
      <c r="M193" s="162">
        <v>0.62329583697000002</v>
      </c>
      <c r="N193" s="144">
        <v>13.647751168399999</v>
      </c>
      <c r="O193" s="140" t="s">
        <v>74</v>
      </c>
      <c r="P193" s="163">
        <v>4.6125658000000002E-3</v>
      </c>
      <c r="Q193" s="145"/>
      <c r="R193" s="146"/>
    </row>
    <row r="194" spans="2:18">
      <c r="B194" s="139" t="s">
        <v>77</v>
      </c>
      <c r="C194" s="140" t="s">
        <v>168</v>
      </c>
      <c r="D194" s="141" t="s">
        <v>71</v>
      </c>
      <c r="E194" s="140" t="s">
        <v>72</v>
      </c>
      <c r="F194" s="142">
        <v>43651.485555555555</v>
      </c>
      <c r="G194" s="142">
        <v>45379</v>
      </c>
      <c r="H194" s="141" t="s">
        <v>73</v>
      </c>
      <c r="I194" s="143">
        <v>11973838</v>
      </c>
      <c r="J194" s="161">
        <v>7142878</v>
      </c>
      <c r="K194" s="143">
        <v>7373920.6378260609</v>
      </c>
      <c r="L194" s="161">
        <v>11973838</v>
      </c>
      <c r="M194" s="162">
        <v>0.61583601163000001</v>
      </c>
      <c r="N194" s="144">
        <v>15.2078903068</v>
      </c>
      <c r="O194" s="140" t="s">
        <v>74</v>
      </c>
      <c r="P194" s="163">
        <v>7.8608094E-3</v>
      </c>
      <c r="Q194" s="145"/>
      <c r="R194" s="146"/>
    </row>
    <row r="195" spans="2:18">
      <c r="B195" s="139" t="s">
        <v>77</v>
      </c>
      <c r="C195" s="140" t="s">
        <v>168</v>
      </c>
      <c r="D195" s="141" t="s">
        <v>71</v>
      </c>
      <c r="E195" s="140" t="s">
        <v>72</v>
      </c>
      <c r="F195" s="142">
        <v>43398.637719907405</v>
      </c>
      <c r="G195" s="142">
        <v>46077</v>
      </c>
      <c r="H195" s="141" t="s">
        <v>73</v>
      </c>
      <c r="I195" s="143">
        <v>153036006</v>
      </c>
      <c r="J195" s="161">
        <v>78611176</v>
      </c>
      <c r="K195" s="143">
        <v>80507477.563917845</v>
      </c>
      <c r="L195" s="161">
        <v>153036006</v>
      </c>
      <c r="M195" s="162">
        <v>0.52606886227799998</v>
      </c>
      <c r="N195" s="144">
        <v>13.647062556</v>
      </c>
      <c r="O195" s="140" t="s">
        <v>74</v>
      </c>
      <c r="P195" s="163">
        <v>8.5823263400000002E-2</v>
      </c>
      <c r="Q195" s="145"/>
      <c r="R195" s="146"/>
    </row>
    <row r="196" spans="2:18">
      <c r="B196" s="139" t="s">
        <v>77</v>
      </c>
      <c r="C196" s="140" t="s">
        <v>168</v>
      </c>
      <c r="D196" s="141" t="s">
        <v>71</v>
      </c>
      <c r="E196" s="140" t="s">
        <v>72</v>
      </c>
      <c r="F196" s="142">
        <v>43959.476921296293</v>
      </c>
      <c r="G196" s="142">
        <v>45197</v>
      </c>
      <c r="H196" s="141" t="s">
        <v>73</v>
      </c>
      <c r="I196" s="143">
        <v>30296708</v>
      </c>
      <c r="J196" s="161">
        <v>20290959</v>
      </c>
      <c r="K196" s="143">
        <v>20722088.331743114</v>
      </c>
      <c r="L196" s="161">
        <v>30296708</v>
      </c>
      <c r="M196" s="162">
        <v>0.68397161605000001</v>
      </c>
      <c r="N196" s="144">
        <v>15.5800661721</v>
      </c>
      <c r="O196" s="140" t="s">
        <v>74</v>
      </c>
      <c r="P196" s="163">
        <v>2.2090336200000001E-2</v>
      </c>
      <c r="Q196" s="145"/>
      <c r="R196" s="146"/>
    </row>
    <row r="197" spans="2:18">
      <c r="B197" s="139" t="s">
        <v>77</v>
      </c>
      <c r="C197" s="140" t="s">
        <v>168</v>
      </c>
      <c r="D197" s="141" t="s">
        <v>71</v>
      </c>
      <c r="E197" s="140" t="s">
        <v>72</v>
      </c>
      <c r="F197" s="142">
        <v>43556.669490740744</v>
      </c>
      <c r="G197" s="142">
        <v>46114</v>
      </c>
      <c r="H197" s="141" t="s">
        <v>73</v>
      </c>
      <c r="I197" s="143">
        <v>38855338</v>
      </c>
      <c r="J197" s="161">
        <v>20633972</v>
      </c>
      <c r="K197" s="143">
        <v>20641061.510716416</v>
      </c>
      <c r="L197" s="161">
        <v>38855338</v>
      </c>
      <c r="M197" s="162">
        <v>0.53122846365999998</v>
      </c>
      <c r="N197" s="144">
        <v>13.6474330248</v>
      </c>
      <c r="O197" s="140" t="s">
        <v>74</v>
      </c>
      <c r="P197" s="163">
        <v>2.2003959300000001E-2</v>
      </c>
      <c r="Q197" s="145"/>
      <c r="R197" s="146"/>
    </row>
    <row r="198" spans="2:18">
      <c r="B198" s="139" t="s">
        <v>77</v>
      </c>
      <c r="C198" s="140" t="s">
        <v>168</v>
      </c>
      <c r="D198" s="141" t="s">
        <v>71</v>
      </c>
      <c r="E198" s="140" t="s">
        <v>72</v>
      </c>
      <c r="F198" s="142">
        <v>43332.548611111109</v>
      </c>
      <c r="G198" s="142">
        <v>46114</v>
      </c>
      <c r="H198" s="141" t="s">
        <v>73</v>
      </c>
      <c r="I198" s="143">
        <v>4015180</v>
      </c>
      <c r="J198" s="161">
        <v>2033480</v>
      </c>
      <c r="K198" s="143">
        <v>2064297.5264682667</v>
      </c>
      <c r="L198" s="161">
        <v>4015180</v>
      </c>
      <c r="M198" s="162">
        <v>0.51412328375500005</v>
      </c>
      <c r="N198" s="144">
        <v>13.6448253093</v>
      </c>
      <c r="O198" s="140" t="s">
        <v>74</v>
      </c>
      <c r="P198" s="163">
        <v>2.2005999E-3</v>
      </c>
      <c r="Q198" s="145"/>
      <c r="R198" s="146"/>
    </row>
    <row r="199" spans="2:18">
      <c r="B199" s="139" t="s">
        <v>77</v>
      </c>
      <c r="C199" s="140" t="s">
        <v>168</v>
      </c>
      <c r="D199" s="141" t="s">
        <v>71</v>
      </c>
      <c r="E199" s="140" t="s">
        <v>72</v>
      </c>
      <c r="F199" s="142">
        <v>43913.551527777781</v>
      </c>
      <c r="G199" s="142">
        <v>45964</v>
      </c>
      <c r="H199" s="141" t="s">
        <v>73</v>
      </c>
      <c r="I199" s="143">
        <v>92716607</v>
      </c>
      <c r="J199" s="161">
        <v>56120464</v>
      </c>
      <c r="K199" s="143">
        <v>56198483.412369557</v>
      </c>
      <c r="L199" s="161">
        <v>92716607</v>
      </c>
      <c r="M199" s="162">
        <v>0.60613179484000002</v>
      </c>
      <c r="N199" s="144">
        <v>12.5593747104</v>
      </c>
      <c r="O199" s="140" t="s">
        <v>74</v>
      </c>
      <c r="P199" s="163">
        <v>5.9909183499999998E-2</v>
      </c>
      <c r="Q199" s="145"/>
      <c r="R199" s="146"/>
    </row>
    <row r="200" spans="2:18">
      <c r="B200" s="139" t="s">
        <v>77</v>
      </c>
      <c r="C200" s="140" t="s">
        <v>168</v>
      </c>
      <c r="D200" s="141" t="s">
        <v>71</v>
      </c>
      <c r="E200" s="140" t="s">
        <v>72</v>
      </c>
      <c r="F200" s="142">
        <v>43297.649618055555</v>
      </c>
      <c r="G200" s="142">
        <v>46114</v>
      </c>
      <c r="H200" s="141" t="s">
        <v>73</v>
      </c>
      <c r="I200" s="143">
        <v>138523641</v>
      </c>
      <c r="J200" s="161">
        <v>69294904</v>
      </c>
      <c r="K200" s="143">
        <v>71214179.579148114</v>
      </c>
      <c r="L200" s="161">
        <v>138523641</v>
      </c>
      <c r="M200" s="162">
        <v>0.51409404968799999</v>
      </c>
      <c r="N200" s="144">
        <v>13.6464347135</v>
      </c>
      <c r="O200" s="140" t="s">
        <v>74</v>
      </c>
      <c r="P200" s="163">
        <v>7.59163432E-2</v>
      </c>
      <c r="Q200" s="145"/>
      <c r="R200" s="146"/>
    </row>
    <row r="201" spans="2:18">
      <c r="B201" s="139" t="s">
        <v>77</v>
      </c>
      <c r="C201" s="140" t="s">
        <v>168</v>
      </c>
      <c r="D201" s="141" t="s">
        <v>71</v>
      </c>
      <c r="E201" s="140" t="s">
        <v>72</v>
      </c>
      <c r="F201" s="142">
        <v>43887.636805555558</v>
      </c>
      <c r="G201" s="142">
        <v>45379</v>
      </c>
      <c r="H201" s="141" t="s">
        <v>73</v>
      </c>
      <c r="I201" s="143">
        <v>327150684</v>
      </c>
      <c r="J201" s="161">
        <v>204520548</v>
      </c>
      <c r="K201" s="143">
        <v>207342792.33904082</v>
      </c>
      <c r="L201" s="161">
        <v>327150684</v>
      </c>
      <c r="M201" s="162">
        <v>0.63378376534000003</v>
      </c>
      <c r="N201" s="144">
        <v>15.859631583200001</v>
      </c>
      <c r="O201" s="140" t="s">
        <v>74</v>
      </c>
      <c r="P201" s="163">
        <v>0.22103332040000001</v>
      </c>
      <c r="Q201" s="145"/>
      <c r="R201" s="146"/>
    </row>
    <row r="202" spans="2:18">
      <c r="B202" s="139" t="s">
        <v>77</v>
      </c>
      <c r="C202" s="140" t="s">
        <v>168</v>
      </c>
      <c r="D202" s="141" t="s">
        <v>71</v>
      </c>
      <c r="E202" s="140" t="s">
        <v>72</v>
      </c>
      <c r="F202" s="142">
        <v>43256.603958333333</v>
      </c>
      <c r="G202" s="142">
        <v>45964</v>
      </c>
      <c r="H202" s="141" t="s">
        <v>73</v>
      </c>
      <c r="I202" s="143">
        <v>19762478</v>
      </c>
      <c r="J202" s="161">
        <v>10117534</v>
      </c>
      <c r="K202" s="143">
        <v>10216946.031183761</v>
      </c>
      <c r="L202" s="161">
        <v>19762478</v>
      </c>
      <c r="M202" s="162">
        <v>0.51698709196199999</v>
      </c>
      <c r="N202" s="144">
        <v>13.644818497099999</v>
      </c>
      <c r="O202" s="140" t="s">
        <v>74</v>
      </c>
      <c r="P202" s="163">
        <v>1.0891555400000001E-2</v>
      </c>
      <c r="Q202" s="145"/>
      <c r="R202" s="146"/>
    </row>
    <row r="203" spans="2:18">
      <c r="B203" s="139" t="s">
        <v>77</v>
      </c>
      <c r="C203" s="140" t="s">
        <v>168</v>
      </c>
      <c r="D203" s="141" t="s">
        <v>71</v>
      </c>
      <c r="E203" s="140" t="s">
        <v>72</v>
      </c>
      <c r="F203" s="142">
        <v>43515.641087962962</v>
      </c>
      <c r="G203" s="142">
        <v>45454</v>
      </c>
      <c r="H203" s="141" t="s">
        <v>73</v>
      </c>
      <c r="I203" s="143">
        <v>71367663</v>
      </c>
      <c r="J203" s="161">
        <v>40556165</v>
      </c>
      <c r="K203" s="143">
        <v>41226162.344731942</v>
      </c>
      <c r="L203" s="161">
        <v>71367663</v>
      </c>
      <c r="M203" s="162">
        <v>0.57765885292800001</v>
      </c>
      <c r="N203" s="144">
        <v>15.3057950634</v>
      </c>
      <c r="O203" s="140" t="s">
        <v>74</v>
      </c>
      <c r="P203" s="163">
        <v>4.39482629E-2</v>
      </c>
      <c r="Q203" s="145"/>
      <c r="R203" s="146"/>
    </row>
    <row r="204" spans="2:18">
      <c r="B204" s="139" t="s">
        <v>77</v>
      </c>
      <c r="C204" s="140" t="s">
        <v>168</v>
      </c>
      <c r="D204" s="141" t="s">
        <v>71</v>
      </c>
      <c r="E204" s="140" t="s">
        <v>72</v>
      </c>
      <c r="F204" s="142">
        <v>43781.647951388892</v>
      </c>
      <c r="G204" s="142">
        <v>46077</v>
      </c>
      <c r="H204" s="141" t="s">
        <v>73</v>
      </c>
      <c r="I204" s="143">
        <v>128264932</v>
      </c>
      <c r="J204" s="161">
        <v>71022192</v>
      </c>
      <c r="K204" s="143">
        <v>72252353.439552665</v>
      </c>
      <c r="L204" s="161">
        <v>128264932</v>
      </c>
      <c r="M204" s="162">
        <v>0.56330559189399998</v>
      </c>
      <c r="N204" s="144">
        <v>13.6462464516</v>
      </c>
      <c r="O204" s="140" t="s">
        <v>74</v>
      </c>
      <c r="P204" s="163">
        <v>7.7023066099999996E-2</v>
      </c>
      <c r="Q204" s="145"/>
      <c r="R204" s="146"/>
    </row>
    <row r="205" spans="2:18">
      <c r="B205" s="139" t="s">
        <v>77</v>
      </c>
      <c r="C205" s="140" t="s">
        <v>168</v>
      </c>
      <c r="D205" s="141" t="s">
        <v>71</v>
      </c>
      <c r="E205" s="140" t="s">
        <v>72</v>
      </c>
      <c r="F205" s="142">
        <v>43236.649363425924</v>
      </c>
      <c r="G205" s="142">
        <v>46044</v>
      </c>
      <c r="H205" s="141" t="s">
        <v>73</v>
      </c>
      <c r="I205" s="143">
        <v>20433825</v>
      </c>
      <c r="J205" s="161">
        <v>10048082</v>
      </c>
      <c r="K205" s="143">
        <v>10224937.532837266</v>
      </c>
      <c r="L205" s="161">
        <v>20433825</v>
      </c>
      <c r="M205" s="162">
        <v>0.50039273277700003</v>
      </c>
      <c r="N205" s="144">
        <v>14.198028306399999</v>
      </c>
      <c r="O205" s="140" t="s">
        <v>74</v>
      </c>
      <c r="P205" s="163">
        <v>1.09000746E-2</v>
      </c>
      <c r="Q205" s="145"/>
      <c r="R205" s="146"/>
    </row>
    <row r="206" spans="2:18">
      <c r="B206" s="139" t="s">
        <v>77</v>
      </c>
      <c r="C206" s="140" t="s">
        <v>168</v>
      </c>
      <c r="D206" s="141" t="s">
        <v>71</v>
      </c>
      <c r="E206" s="140" t="s">
        <v>72</v>
      </c>
      <c r="F206" s="142">
        <v>43448.653124999997</v>
      </c>
      <c r="G206" s="142">
        <v>45379</v>
      </c>
      <c r="H206" s="141" t="s">
        <v>73</v>
      </c>
      <c r="I206" s="143">
        <v>54682196</v>
      </c>
      <c r="J206" s="161">
        <v>33140337</v>
      </c>
      <c r="K206" s="143">
        <v>32852578.557373788</v>
      </c>
      <c r="L206" s="161">
        <v>54682196</v>
      </c>
      <c r="M206" s="162">
        <v>0.60079113423599995</v>
      </c>
      <c r="N206" s="144">
        <v>13.6496891264</v>
      </c>
      <c r="O206" s="140" t="s">
        <v>74</v>
      </c>
      <c r="P206" s="163">
        <v>3.5021784200000003E-2</v>
      </c>
      <c r="Q206" s="145"/>
      <c r="R206" s="146"/>
    </row>
    <row r="207" spans="2:18">
      <c r="B207" s="139" t="s">
        <v>77</v>
      </c>
      <c r="C207" s="140" t="s">
        <v>168</v>
      </c>
      <c r="D207" s="141" t="s">
        <v>71</v>
      </c>
      <c r="E207" s="140" t="s">
        <v>72</v>
      </c>
      <c r="F207" s="142">
        <v>43675.601203703707</v>
      </c>
      <c r="G207" s="142">
        <v>46044</v>
      </c>
      <c r="H207" s="141" t="s">
        <v>73</v>
      </c>
      <c r="I207" s="143">
        <v>45810087</v>
      </c>
      <c r="J207" s="161">
        <v>26389148</v>
      </c>
      <c r="K207" s="143">
        <v>25986480.674632452</v>
      </c>
      <c r="L207" s="161">
        <v>45810087</v>
      </c>
      <c r="M207" s="162">
        <v>0.56726547309599995</v>
      </c>
      <c r="N207" s="144">
        <v>12.5504392755</v>
      </c>
      <c r="O207" s="140" t="s">
        <v>74</v>
      </c>
      <c r="P207" s="163">
        <v>2.7702328299999999E-2</v>
      </c>
      <c r="Q207" s="145"/>
      <c r="R207" s="146"/>
    </row>
    <row r="208" spans="2:18">
      <c r="B208" s="139" t="s">
        <v>77</v>
      </c>
      <c r="C208" s="140" t="s">
        <v>168</v>
      </c>
      <c r="D208" s="141" t="s">
        <v>71</v>
      </c>
      <c r="E208" s="140" t="s">
        <v>72</v>
      </c>
      <c r="F208" s="142">
        <v>43223.529351851852</v>
      </c>
      <c r="G208" s="142">
        <v>45379</v>
      </c>
      <c r="H208" s="141" t="s">
        <v>73</v>
      </c>
      <c r="I208" s="143">
        <v>49335895</v>
      </c>
      <c r="J208" s="161">
        <v>27061380</v>
      </c>
      <c r="K208" s="143">
        <v>27505975.812097624</v>
      </c>
      <c r="L208" s="161">
        <v>49335895</v>
      </c>
      <c r="M208" s="162">
        <v>0.55752461391599994</v>
      </c>
      <c r="N208" s="144">
        <v>15.034850862000001</v>
      </c>
      <c r="O208" s="140" t="s">
        <v>74</v>
      </c>
      <c r="P208" s="163">
        <v>2.9322153399999999E-2</v>
      </c>
      <c r="Q208" s="145"/>
      <c r="R208" s="146"/>
    </row>
    <row r="209" spans="2:18">
      <c r="B209" s="139" t="s">
        <v>77</v>
      </c>
      <c r="C209" s="140" t="s">
        <v>168</v>
      </c>
      <c r="D209" s="141" t="s">
        <v>71</v>
      </c>
      <c r="E209" s="140" t="s">
        <v>72</v>
      </c>
      <c r="F209" s="142">
        <v>43424.630671296298</v>
      </c>
      <c r="G209" s="142">
        <v>45197</v>
      </c>
      <c r="H209" s="141" t="s">
        <v>73</v>
      </c>
      <c r="I209" s="143">
        <v>381805481</v>
      </c>
      <c r="J209" s="161">
        <v>237818493</v>
      </c>
      <c r="K209" s="143">
        <v>237950191.10764787</v>
      </c>
      <c r="L209" s="161">
        <v>381805481</v>
      </c>
      <c r="M209" s="162">
        <v>0.62322361241199997</v>
      </c>
      <c r="N209" s="144">
        <v>13.6528884025</v>
      </c>
      <c r="O209" s="140" t="s">
        <v>74</v>
      </c>
      <c r="P209" s="163">
        <v>0.25366167899999997</v>
      </c>
      <c r="Q209" s="145"/>
      <c r="R209" s="146"/>
    </row>
    <row r="210" spans="2:18">
      <c r="B210" s="139" t="s">
        <v>77</v>
      </c>
      <c r="C210" s="140" t="s">
        <v>168</v>
      </c>
      <c r="D210" s="141" t="s">
        <v>71</v>
      </c>
      <c r="E210" s="140" t="s">
        <v>72</v>
      </c>
      <c r="F210" s="142">
        <v>43614.539722222224</v>
      </c>
      <c r="G210" s="142">
        <v>45379</v>
      </c>
      <c r="H210" s="141" t="s">
        <v>73</v>
      </c>
      <c r="I210" s="143">
        <v>29715062</v>
      </c>
      <c r="J210" s="161">
        <v>19237249</v>
      </c>
      <c r="K210" s="143">
        <v>19145792.521672871</v>
      </c>
      <c r="L210" s="161">
        <v>29715062</v>
      </c>
      <c r="M210" s="162">
        <v>0.64431272334800005</v>
      </c>
      <c r="N210" s="144">
        <v>12.543857731299999</v>
      </c>
      <c r="O210" s="140" t="s">
        <v>74</v>
      </c>
      <c r="P210" s="163">
        <v>2.0409960000000001E-2</v>
      </c>
      <c r="Q210" s="145"/>
      <c r="R210" s="146"/>
    </row>
    <row r="211" spans="2:18">
      <c r="B211" s="139" t="s">
        <v>77</v>
      </c>
      <c r="C211" s="140" t="s">
        <v>168</v>
      </c>
      <c r="D211" s="141" t="s">
        <v>71</v>
      </c>
      <c r="E211" s="140" t="s">
        <v>72</v>
      </c>
      <c r="F211" s="142">
        <v>43356.546284722222</v>
      </c>
      <c r="G211" s="142">
        <v>44530</v>
      </c>
      <c r="H211" s="141" t="s">
        <v>73</v>
      </c>
      <c r="I211" s="143">
        <v>13752059</v>
      </c>
      <c r="J211" s="161">
        <v>10213973</v>
      </c>
      <c r="K211" s="143">
        <v>10271933.911377413</v>
      </c>
      <c r="L211" s="161">
        <v>13752059</v>
      </c>
      <c r="M211" s="162">
        <v>0.74693788845599995</v>
      </c>
      <c r="N211" s="144">
        <v>11.4623837583</v>
      </c>
      <c r="O211" s="140" t="s">
        <v>74</v>
      </c>
      <c r="P211" s="163">
        <v>1.0950174E-2</v>
      </c>
      <c r="Q211" s="145"/>
      <c r="R211" s="146"/>
    </row>
    <row r="212" spans="2:18">
      <c r="B212" s="139" t="s">
        <v>77</v>
      </c>
      <c r="C212" s="140" t="s">
        <v>168</v>
      </c>
      <c r="D212" s="141" t="s">
        <v>71</v>
      </c>
      <c r="E212" s="140" t="s">
        <v>72</v>
      </c>
      <c r="F212" s="142">
        <v>43934.592997685184</v>
      </c>
      <c r="G212" s="142">
        <v>45799</v>
      </c>
      <c r="H212" s="141" t="s">
        <v>73</v>
      </c>
      <c r="I212" s="143">
        <v>18376984</v>
      </c>
      <c r="J212" s="161">
        <v>10201643</v>
      </c>
      <c r="K212" s="143">
        <v>10144753.900267798</v>
      </c>
      <c r="L212" s="161">
        <v>18376984</v>
      </c>
      <c r="M212" s="162">
        <v>0.55203584550499996</v>
      </c>
      <c r="N212" s="144">
        <v>16.980460599699999</v>
      </c>
      <c r="O212" s="140" t="s">
        <v>74</v>
      </c>
      <c r="P212" s="163">
        <v>1.0814596500000001E-2</v>
      </c>
      <c r="Q212" s="145"/>
      <c r="R212" s="146"/>
    </row>
    <row r="213" spans="2:18">
      <c r="B213" s="139" t="s">
        <v>77</v>
      </c>
      <c r="C213" s="140" t="s">
        <v>168</v>
      </c>
      <c r="D213" s="141" t="s">
        <v>71</v>
      </c>
      <c r="E213" s="140" t="s">
        <v>72</v>
      </c>
      <c r="F213" s="142">
        <v>43518.607916666668</v>
      </c>
      <c r="G213" s="142">
        <v>46077</v>
      </c>
      <c r="H213" s="141" t="s">
        <v>73</v>
      </c>
      <c r="I213" s="143">
        <v>19295899</v>
      </c>
      <c r="J213" s="161">
        <v>10181643</v>
      </c>
      <c r="K213" s="143">
        <v>10321753.494984532</v>
      </c>
      <c r="L213" s="161">
        <v>19295899</v>
      </c>
      <c r="M213" s="162">
        <v>0.53491954404300002</v>
      </c>
      <c r="N213" s="144">
        <v>13.6462928026</v>
      </c>
      <c r="O213" s="140" t="s">
        <v>74</v>
      </c>
      <c r="P213" s="163">
        <v>1.10032831E-2</v>
      </c>
      <c r="Q213" s="145"/>
      <c r="R213" s="146"/>
    </row>
    <row r="214" spans="2:18">
      <c r="B214" s="139" t="s">
        <v>77</v>
      </c>
      <c r="C214" s="140" t="s">
        <v>168</v>
      </c>
      <c r="D214" s="141" t="s">
        <v>71</v>
      </c>
      <c r="E214" s="140" t="s">
        <v>72</v>
      </c>
      <c r="F214" s="142">
        <v>43301.644571759258</v>
      </c>
      <c r="G214" s="142">
        <v>45379</v>
      </c>
      <c r="H214" s="141" t="s">
        <v>73</v>
      </c>
      <c r="I214" s="143">
        <v>46503436</v>
      </c>
      <c r="J214" s="161">
        <v>26124111</v>
      </c>
      <c r="K214" s="143">
        <v>26634249.883006174</v>
      </c>
      <c r="L214" s="161">
        <v>46503436</v>
      </c>
      <c r="M214" s="162">
        <v>0.57273724640500001</v>
      </c>
      <c r="N214" s="144">
        <v>14.7493546019</v>
      </c>
      <c r="O214" s="140" t="s">
        <v>74</v>
      </c>
      <c r="P214" s="163">
        <v>2.8392868700000001E-2</v>
      </c>
      <c r="Q214" s="145"/>
      <c r="R214" s="146"/>
    </row>
    <row r="215" spans="2:18">
      <c r="B215" s="139" t="s">
        <v>77</v>
      </c>
      <c r="C215" s="140" t="s">
        <v>168</v>
      </c>
      <c r="D215" s="141" t="s">
        <v>71</v>
      </c>
      <c r="E215" s="140" t="s">
        <v>72</v>
      </c>
      <c r="F215" s="142">
        <v>43906.633657407408</v>
      </c>
      <c r="G215" s="142">
        <v>45379</v>
      </c>
      <c r="H215" s="141" t="s">
        <v>73</v>
      </c>
      <c r="I215" s="143">
        <v>24536303</v>
      </c>
      <c r="J215" s="161">
        <v>17130165</v>
      </c>
      <c r="K215" s="143">
        <v>17127017.181519866</v>
      </c>
      <c r="L215" s="161">
        <v>24536303</v>
      </c>
      <c r="M215" s="162">
        <v>0.69802761978899996</v>
      </c>
      <c r="N215" s="144">
        <v>12.008106120800001</v>
      </c>
      <c r="O215" s="140" t="s">
        <v>74</v>
      </c>
      <c r="P215" s="163">
        <v>1.8257888E-2</v>
      </c>
      <c r="Q215" s="145"/>
      <c r="R215" s="146"/>
    </row>
    <row r="216" spans="2:18">
      <c r="B216" s="139" t="s">
        <v>77</v>
      </c>
      <c r="C216" s="140" t="s">
        <v>168</v>
      </c>
      <c r="D216" s="141" t="s">
        <v>71</v>
      </c>
      <c r="E216" s="140" t="s">
        <v>72</v>
      </c>
      <c r="F216" s="142">
        <v>43286.632627314815</v>
      </c>
      <c r="G216" s="142">
        <v>46114</v>
      </c>
      <c r="H216" s="141" t="s">
        <v>73</v>
      </c>
      <c r="I216" s="143">
        <v>164622310</v>
      </c>
      <c r="J216" s="161">
        <v>82029205</v>
      </c>
      <c r="K216" s="143">
        <v>84627702.895264298</v>
      </c>
      <c r="L216" s="161">
        <v>164622310</v>
      </c>
      <c r="M216" s="162">
        <v>0.51407189520800001</v>
      </c>
      <c r="N216" s="144">
        <v>13.6476557234</v>
      </c>
      <c r="O216" s="140" t="s">
        <v>74</v>
      </c>
      <c r="P216" s="163">
        <v>9.0215540900000002E-2</v>
      </c>
      <c r="Q216" s="145"/>
      <c r="R216" s="146"/>
    </row>
    <row r="217" spans="2:18">
      <c r="B217" s="139" t="s">
        <v>77</v>
      </c>
      <c r="C217" s="140" t="s">
        <v>168</v>
      </c>
      <c r="D217" s="141" t="s">
        <v>71</v>
      </c>
      <c r="E217" s="140" t="s">
        <v>72</v>
      </c>
      <c r="F217" s="142">
        <v>43291.622847222221</v>
      </c>
      <c r="G217" s="142">
        <v>46114</v>
      </c>
      <c r="H217" s="141" t="s">
        <v>73</v>
      </c>
      <c r="I217" s="143">
        <v>28106237</v>
      </c>
      <c r="J217" s="161">
        <v>14029919</v>
      </c>
      <c r="K217" s="143">
        <v>14448935.773607314</v>
      </c>
      <c r="L217" s="161">
        <v>28106237</v>
      </c>
      <c r="M217" s="162">
        <v>0.51408289816999997</v>
      </c>
      <c r="N217" s="144">
        <v>13.647048163699999</v>
      </c>
      <c r="O217" s="140" t="s">
        <v>74</v>
      </c>
      <c r="P217" s="163">
        <v>1.54029769E-2</v>
      </c>
      <c r="Q217" s="145"/>
      <c r="R217" s="146"/>
    </row>
    <row r="218" spans="2:18">
      <c r="B218" s="139" t="s">
        <v>77</v>
      </c>
      <c r="C218" s="140" t="s">
        <v>168</v>
      </c>
      <c r="D218" s="141" t="s">
        <v>71</v>
      </c>
      <c r="E218" s="140" t="s">
        <v>72</v>
      </c>
      <c r="F218" s="142">
        <v>43853.55395833333</v>
      </c>
      <c r="G218" s="142">
        <v>44530</v>
      </c>
      <c r="H218" s="141" t="s">
        <v>73</v>
      </c>
      <c r="I218" s="143">
        <v>12103564</v>
      </c>
      <c r="J218" s="161">
        <v>10063289</v>
      </c>
      <c r="K218" s="143">
        <v>10271857.946648274</v>
      </c>
      <c r="L218" s="161">
        <v>12103564</v>
      </c>
      <c r="M218" s="162">
        <v>0.84866390979100004</v>
      </c>
      <c r="N218" s="144">
        <v>11.463019130399999</v>
      </c>
      <c r="O218" s="140" t="s">
        <v>74</v>
      </c>
      <c r="P218" s="163">
        <v>1.0950092999999999E-2</v>
      </c>
      <c r="Q218" s="145"/>
      <c r="R218" s="146"/>
    </row>
    <row r="219" spans="2:18">
      <c r="B219" s="139" t="s">
        <v>77</v>
      </c>
      <c r="C219" s="140" t="s">
        <v>168</v>
      </c>
      <c r="D219" s="141" t="s">
        <v>71</v>
      </c>
      <c r="E219" s="140" t="s">
        <v>72</v>
      </c>
      <c r="F219" s="142">
        <v>43249.660601851851</v>
      </c>
      <c r="G219" s="142">
        <v>44111</v>
      </c>
      <c r="H219" s="141" t="s">
        <v>73</v>
      </c>
      <c r="I219" s="143">
        <v>6808226</v>
      </c>
      <c r="J219" s="161">
        <v>5239486</v>
      </c>
      <c r="K219" s="143">
        <v>5071674.0572027229</v>
      </c>
      <c r="L219" s="161">
        <v>6808226</v>
      </c>
      <c r="M219" s="162">
        <v>0.74493327001800003</v>
      </c>
      <c r="N219" s="144">
        <v>13.8016977034</v>
      </c>
      <c r="O219" s="140" t="s">
        <v>74</v>
      </c>
      <c r="P219" s="163">
        <v>5.4065490000000001E-3</v>
      </c>
      <c r="Q219" s="145"/>
      <c r="R219" s="146"/>
    </row>
    <row r="220" spans="2:18">
      <c r="B220" s="139" t="s">
        <v>77</v>
      </c>
      <c r="C220" s="140" t="s">
        <v>168</v>
      </c>
      <c r="D220" s="141" t="s">
        <v>71</v>
      </c>
      <c r="E220" s="140" t="s">
        <v>72</v>
      </c>
      <c r="F220" s="142">
        <v>43494.633460648147</v>
      </c>
      <c r="G220" s="142">
        <v>46114</v>
      </c>
      <c r="H220" s="141" t="s">
        <v>73</v>
      </c>
      <c r="I220" s="143">
        <v>58283020</v>
      </c>
      <c r="J220" s="161">
        <v>30288494</v>
      </c>
      <c r="K220" s="143">
        <v>30964077.591132954</v>
      </c>
      <c r="L220" s="161">
        <v>58283020</v>
      </c>
      <c r="M220" s="162">
        <v>0.53127098752099999</v>
      </c>
      <c r="N220" s="144">
        <v>13.645166468899999</v>
      </c>
      <c r="O220" s="140" t="s">
        <v>74</v>
      </c>
      <c r="P220" s="163">
        <v>3.3008588399999997E-2</v>
      </c>
      <c r="Q220" s="145"/>
      <c r="R220" s="146"/>
    </row>
    <row r="221" spans="2:18">
      <c r="B221" s="139" t="s">
        <v>77</v>
      </c>
      <c r="C221" s="140" t="s">
        <v>168</v>
      </c>
      <c r="D221" s="141" t="s">
        <v>71</v>
      </c>
      <c r="E221" s="140" t="s">
        <v>72</v>
      </c>
      <c r="F221" s="142">
        <v>43742.665162037039</v>
      </c>
      <c r="G221" s="142">
        <v>46077</v>
      </c>
      <c r="H221" s="141" t="s">
        <v>73</v>
      </c>
      <c r="I221" s="143">
        <v>93450167</v>
      </c>
      <c r="J221" s="161">
        <v>51036329</v>
      </c>
      <c r="K221" s="143">
        <v>52635504.792186432</v>
      </c>
      <c r="L221" s="161">
        <v>93450167</v>
      </c>
      <c r="M221" s="162">
        <v>0.56324677078600005</v>
      </c>
      <c r="N221" s="144">
        <v>13.6492411473</v>
      </c>
      <c r="O221" s="140" t="s">
        <v>74</v>
      </c>
      <c r="P221" s="163">
        <v>5.6110946799999999E-2</v>
      </c>
      <c r="Q221" s="145"/>
      <c r="R221" s="146"/>
    </row>
    <row r="222" spans="2:18">
      <c r="B222" s="139" t="s">
        <v>77</v>
      </c>
      <c r="C222" s="140" t="s">
        <v>168</v>
      </c>
      <c r="D222" s="141" t="s">
        <v>71</v>
      </c>
      <c r="E222" s="140" t="s">
        <v>72</v>
      </c>
      <c r="F222" s="142">
        <v>43230.580451388887</v>
      </c>
      <c r="G222" s="142">
        <v>45090</v>
      </c>
      <c r="H222" s="141" t="s">
        <v>73</v>
      </c>
      <c r="I222" s="143">
        <v>89556828</v>
      </c>
      <c r="J222" s="161">
        <v>53410340</v>
      </c>
      <c r="K222" s="143">
        <v>54165604.216903828</v>
      </c>
      <c r="L222" s="161">
        <v>89556828</v>
      </c>
      <c r="M222" s="162">
        <v>0.60481825257300004</v>
      </c>
      <c r="N222" s="144">
        <v>14.195546039</v>
      </c>
      <c r="O222" s="140" t="s">
        <v>74</v>
      </c>
      <c r="P222" s="163">
        <v>5.7742076400000002E-2</v>
      </c>
      <c r="Q222" s="145"/>
      <c r="R222" s="146"/>
    </row>
    <row r="223" spans="2:18">
      <c r="B223" s="139" t="s">
        <v>77</v>
      </c>
      <c r="C223" s="140" t="s">
        <v>168</v>
      </c>
      <c r="D223" s="141" t="s">
        <v>71</v>
      </c>
      <c r="E223" s="140" t="s">
        <v>72</v>
      </c>
      <c r="F223" s="142">
        <v>43432.608726851853</v>
      </c>
      <c r="G223" s="142">
        <v>45197</v>
      </c>
      <c r="H223" s="141" t="s">
        <v>73</v>
      </c>
      <c r="I223" s="143">
        <v>12148360</v>
      </c>
      <c r="J223" s="161">
        <v>7462883</v>
      </c>
      <c r="K223" s="143">
        <v>7479536.703382439</v>
      </c>
      <c r="L223" s="161">
        <v>12148360</v>
      </c>
      <c r="M223" s="162">
        <v>0.61568283318799999</v>
      </c>
      <c r="N223" s="144">
        <v>14.1941818111</v>
      </c>
      <c r="O223" s="140" t="s">
        <v>74</v>
      </c>
      <c r="P223" s="163">
        <v>7.9733991000000004E-3</v>
      </c>
      <c r="Q223" s="145"/>
      <c r="R223" s="146"/>
    </row>
    <row r="224" spans="2:18">
      <c r="B224" s="139" t="s">
        <v>77</v>
      </c>
      <c r="C224" s="140" t="s">
        <v>168</v>
      </c>
      <c r="D224" s="141" t="s">
        <v>71</v>
      </c>
      <c r="E224" s="140" t="s">
        <v>72</v>
      </c>
      <c r="F224" s="142">
        <v>43656.543900462966</v>
      </c>
      <c r="G224" s="142">
        <v>45559</v>
      </c>
      <c r="H224" s="141" t="s">
        <v>73</v>
      </c>
      <c r="I224" s="143">
        <v>189313691</v>
      </c>
      <c r="J224" s="161">
        <v>115670207</v>
      </c>
      <c r="K224" s="143">
        <v>115358873.4872143</v>
      </c>
      <c r="L224" s="161">
        <v>189313691</v>
      </c>
      <c r="M224" s="162">
        <v>0.60935304191600004</v>
      </c>
      <c r="N224" s="144">
        <v>13.097888427199999</v>
      </c>
      <c r="O224" s="140" t="s">
        <v>74</v>
      </c>
      <c r="P224" s="163">
        <v>0.1229758438</v>
      </c>
      <c r="Q224" s="145"/>
      <c r="R224" s="146"/>
    </row>
    <row r="225" spans="2:18">
      <c r="B225" s="139" t="s">
        <v>77</v>
      </c>
      <c r="C225" s="140" t="s">
        <v>168</v>
      </c>
      <c r="D225" s="141" t="s">
        <v>71</v>
      </c>
      <c r="E225" s="140" t="s">
        <v>72</v>
      </c>
      <c r="F225" s="142">
        <v>43398.648726851854</v>
      </c>
      <c r="G225" s="142">
        <v>44530</v>
      </c>
      <c r="H225" s="141" t="s">
        <v>73</v>
      </c>
      <c r="I225" s="143">
        <v>161733700</v>
      </c>
      <c r="J225" s="161">
        <v>120795616</v>
      </c>
      <c r="K225" s="143">
        <v>123263408.91458513</v>
      </c>
      <c r="L225" s="161">
        <v>161733700</v>
      </c>
      <c r="M225" s="162">
        <v>0.76213806346199997</v>
      </c>
      <c r="N225" s="144">
        <v>11.462226059900001</v>
      </c>
      <c r="O225" s="140" t="s">
        <v>74</v>
      </c>
      <c r="P225" s="163">
        <v>0.1314023037</v>
      </c>
      <c r="Q225" s="145"/>
      <c r="R225" s="146"/>
    </row>
    <row r="226" spans="2:18">
      <c r="B226" s="139" t="s">
        <v>77</v>
      </c>
      <c r="C226" s="140" t="s">
        <v>168</v>
      </c>
      <c r="D226" s="141" t="s">
        <v>71</v>
      </c>
      <c r="E226" s="140" t="s">
        <v>72</v>
      </c>
      <c r="F226" s="142">
        <v>43959.482719907406</v>
      </c>
      <c r="G226" s="142">
        <v>45708</v>
      </c>
      <c r="H226" s="141" t="s">
        <v>73</v>
      </c>
      <c r="I226" s="143">
        <v>39277540</v>
      </c>
      <c r="J226" s="161">
        <v>23610850</v>
      </c>
      <c r="K226" s="143">
        <v>23229149.622343302</v>
      </c>
      <c r="L226" s="161">
        <v>39277540</v>
      </c>
      <c r="M226" s="162">
        <v>0.59141050132799999</v>
      </c>
      <c r="N226" s="144">
        <v>15.3065784247</v>
      </c>
      <c r="O226" s="140" t="s">
        <v>74</v>
      </c>
      <c r="P226" s="163">
        <v>2.4762934899999998E-2</v>
      </c>
      <c r="Q226" s="145"/>
      <c r="R226" s="146"/>
    </row>
    <row r="227" spans="2:18" ht="14.25" customHeight="1">
      <c r="B227" s="139" t="s">
        <v>77</v>
      </c>
      <c r="C227" s="140" t="s">
        <v>168</v>
      </c>
      <c r="D227" s="141" t="s">
        <v>71</v>
      </c>
      <c r="E227" s="140" t="s">
        <v>72</v>
      </c>
      <c r="F227" s="142">
        <v>43567.649768518517</v>
      </c>
      <c r="G227" s="142">
        <v>46114</v>
      </c>
      <c r="H227" s="141" t="s">
        <v>73</v>
      </c>
      <c r="I227" s="143">
        <v>227332383</v>
      </c>
      <c r="J227" s="161">
        <v>119381453</v>
      </c>
      <c r="K227" s="143">
        <v>122817976.27550924</v>
      </c>
      <c r="L227" s="161">
        <v>227332383</v>
      </c>
      <c r="M227" s="162">
        <v>0.54025728607000001</v>
      </c>
      <c r="N227" s="144">
        <v>13.6465923638</v>
      </c>
      <c r="O227" s="140" t="s">
        <v>74</v>
      </c>
      <c r="P227" s="163">
        <v>0.13092745980000001</v>
      </c>
      <c r="Q227" s="145"/>
      <c r="R227" s="146"/>
    </row>
    <row r="228" spans="2:18" ht="14.25" customHeight="1">
      <c r="B228" s="139" t="s">
        <v>77</v>
      </c>
      <c r="C228" s="140" t="s">
        <v>168</v>
      </c>
      <c r="D228" s="141" t="s">
        <v>71</v>
      </c>
      <c r="E228" s="140" t="s">
        <v>72</v>
      </c>
      <c r="F228" s="142">
        <v>43334.606342592589</v>
      </c>
      <c r="G228" s="142">
        <v>46077</v>
      </c>
      <c r="H228" s="141" t="s">
        <v>73</v>
      </c>
      <c r="I228" s="143">
        <v>19944119</v>
      </c>
      <c r="J228" s="161">
        <v>10174519</v>
      </c>
      <c r="K228" s="143">
        <v>10321758.291322129</v>
      </c>
      <c r="L228" s="161">
        <v>19944119</v>
      </c>
      <c r="M228" s="162">
        <v>0.51753393024399996</v>
      </c>
      <c r="N228" s="144">
        <v>13.6462794786</v>
      </c>
      <c r="O228" s="140" t="s">
        <v>74</v>
      </c>
      <c r="P228" s="163">
        <v>1.1003288199999999E-2</v>
      </c>
      <c r="Q228" s="145"/>
      <c r="R228" s="146"/>
    </row>
    <row r="229" spans="2:18" ht="14.25" customHeight="1">
      <c r="B229" s="139" t="s">
        <v>77</v>
      </c>
      <c r="C229" s="140" t="s">
        <v>168</v>
      </c>
      <c r="D229" s="141" t="s">
        <v>71</v>
      </c>
      <c r="E229" s="140" t="s">
        <v>72</v>
      </c>
      <c r="F229" s="142">
        <v>43913.55228009259</v>
      </c>
      <c r="G229" s="142">
        <v>44530</v>
      </c>
      <c r="H229" s="141" t="s">
        <v>73</v>
      </c>
      <c r="I229" s="143">
        <v>8472495</v>
      </c>
      <c r="J229" s="161">
        <v>7170878</v>
      </c>
      <c r="K229" s="143">
        <v>7190116.5856687957</v>
      </c>
      <c r="L229" s="161">
        <v>8472495</v>
      </c>
      <c r="M229" s="162">
        <v>0.84864217514100004</v>
      </c>
      <c r="N229" s="144">
        <v>11.465220888899999</v>
      </c>
      <c r="O229" s="140" t="s">
        <v>74</v>
      </c>
      <c r="P229" s="163">
        <v>7.6648690000000004E-3</v>
      </c>
      <c r="Q229" s="145"/>
      <c r="R229" s="146"/>
    </row>
    <row r="230" spans="2:18" ht="14.25" customHeight="1">
      <c r="B230" s="139" t="s">
        <v>77</v>
      </c>
      <c r="C230" s="140" t="s">
        <v>168</v>
      </c>
      <c r="D230" s="141" t="s">
        <v>71</v>
      </c>
      <c r="E230" s="140" t="s">
        <v>72</v>
      </c>
      <c r="F230" s="142">
        <v>43516.614675925928</v>
      </c>
      <c r="G230" s="142">
        <v>46077</v>
      </c>
      <c r="H230" s="141" t="s">
        <v>73</v>
      </c>
      <c r="I230" s="143">
        <v>38591776</v>
      </c>
      <c r="J230" s="161">
        <v>20349040</v>
      </c>
      <c r="K230" s="143">
        <v>20643524.375817243</v>
      </c>
      <c r="L230" s="161">
        <v>38591776</v>
      </c>
      <c r="M230" s="162">
        <v>0.53492029949099995</v>
      </c>
      <c r="N230" s="144">
        <v>13.6462497802</v>
      </c>
      <c r="O230" s="140" t="s">
        <v>74</v>
      </c>
      <c r="P230" s="163">
        <v>2.2006584799999999E-2</v>
      </c>
      <c r="Q230" s="145"/>
      <c r="R230" s="146"/>
    </row>
    <row r="231" spans="2:18">
      <c r="B231" s="139" t="s">
        <v>77</v>
      </c>
      <c r="C231" s="140" t="s">
        <v>168</v>
      </c>
      <c r="D231" s="141" t="s">
        <v>71</v>
      </c>
      <c r="E231" s="140" t="s">
        <v>72</v>
      </c>
      <c r="F231" s="142">
        <v>43298.619155092594</v>
      </c>
      <c r="G231" s="142">
        <v>46114</v>
      </c>
      <c r="H231" s="141" t="s">
        <v>73</v>
      </c>
      <c r="I231" s="143">
        <v>160607131</v>
      </c>
      <c r="J231" s="161">
        <v>80370412</v>
      </c>
      <c r="K231" s="143">
        <v>82567442.137523547</v>
      </c>
      <c r="L231" s="161">
        <v>160607131</v>
      </c>
      <c r="M231" s="162">
        <v>0.51409574172299999</v>
      </c>
      <c r="N231" s="144">
        <v>13.646341697900001</v>
      </c>
      <c r="O231" s="140" t="s">
        <v>74</v>
      </c>
      <c r="P231" s="163">
        <v>8.8019244299999994E-2</v>
      </c>
      <c r="Q231" s="145"/>
      <c r="R231" s="146"/>
    </row>
    <row r="232" spans="2:18" ht="14.25" customHeight="1">
      <c r="B232" s="139" t="s">
        <v>77</v>
      </c>
      <c r="C232" s="140" t="s">
        <v>168</v>
      </c>
      <c r="D232" s="141" t="s">
        <v>71</v>
      </c>
      <c r="E232" s="140" t="s">
        <v>72</v>
      </c>
      <c r="F232" s="142">
        <v>43892.522789351853</v>
      </c>
      <c r="G232" s="142">
        <v>45799</v>
      </c>
      <c r="H232" s="141" t="s">
        <v>73</v>
      </c>
      <c r="I232" s="143">
        <v>62481754</v>
      </c>
      <c r="J232" s="161">
        <v>35589617</v>
      </c>
      <c r="K232" s="143">
        <v>35951206.481385969</v>
      </c>
      <c r="L232" s="161">
        <v>62481754</v>
      </c>
      <c r="M232" s="162">
        <v>0.57538727996299999</v>
      </c>
      <c r="N232" s="144">
        <v>15.585600658100001</v>
      </c>
      <c r="O232" s="140" t="s">
        <v>74</v>
      </c>
      <c r="P232" s="163">
        <v>3.8325009799999997E-2</v>
      </c>
      <c r="Q232" s="145"/>
      <c r="R232" s="146"/>
    </row>
    <row r="233" spans="2:18">
      <c r="B233" s="139" t="s">
        <v>77</v>
      </c>
      <c r="C233" s="140" t="s">
        <v>168</v>
      </c>
      <c r="D233" s="141" t="s">
        <v>71</v>
      </c>
      <c r="E233" s="140" t="s">
        <v>72</v>
      </c>
      <c r="F233" s="142">
        <v>43266.651678240742</v>
      </c>
      <c r="G233" s="142">
        <v>45454</v>
      </c>
      <c r="H233" s="141" t="s">
        <v>73</v>
      </c>
      <c r="I233" s="143">
        <v>13248512</v>
      </c>
      <c r="J233" s="161">
        <v>7747319</v>
      </c>
      <c r="K233" s="143">
        <v>7644891.012547669</v>
      </c>
      <c r="L233" s="161">
        <v>13248512</v>
      </c>
      <c r="M233" s="162">
        <v>0.57703770903100005</v>
      </c>
      <c r="N233" s="144">
        <v>13.1015173476</v>
      </c>
      <c r="O233" s="140" t="s">
        <v>74</v>
      </c>
      <c r="P233" s="163">
        <v>8.1496715000000004E-3</v>
      </c>
      <c r="Q233" s="145"/>
      <c r="R233" s="146"/>
    </row>
    <row r="234" spans="2:18">
      <c r="B234" s="139" t="s">
        <v>77</v>
      </c>
      <c r="C234" s="140" t="s">
        <v>168</v>
      </c>
      <c r="D234" s="141" t="s">
        <v>71</v>
      </c>
      <c r="E234" s="140" t="s">
        <v>72</v>
      </c>
      <c r="F234" s="142">
        <v>43783.630497685182</v>
      </c>
      <c r="G234" s="142">
        <v>45559</v>
      </c>
      <c r="H234" s="141" t="s">
        <v>73</v>
      </c>
      <c r="I234" s="143">
        <v>80650682</v>
      </c>
      <c r="J234" s="161">
        <v>51149727</v>
      </c>
      <c r="K234" s="143">
        <v>51862523.049303584</v>
      </c>
      <c r="L234" s="161">
        <v>80650682</v>
      </c>
      <c r="M234" s="162">
        <v>0.64305126457999995</v>
      </c>
      <c r="N234" s="144">
        <v>12.552180507399999</v>
      </c>
      <c r="O234" s="140" t="s">
        <v>74</v>
      </c>
      <c r="P234" s="163">
        <v>5.5286926299999997E-2</v>
      </c>
      <c r="Q234" s="145"/>
      <c r="R234" s="146"/>
    </row>
    <row r="235" spans="2:18">
      <c r="B235" s="139" t="s">
        <v>77</v>
      </c>
      <c r="C235" s="140" t="s">
        <v>168</v>
      </c>
      <c r="D235" s="141" t="s">
        <v>71</v>
      </c>
      <c r="E235" s="140" t="s">
        <v>72</v>
      </c>
      <c r="F235" s="142">
        <v>43236.659467592595</v>
      </c>
      <c r="G235" s="142">
        <v>46044</v>
      </c>
      <c r="H235" s="141" t="s">
        <v>73</v>
      </c>
      <c r="I235" s="143">
        <v>14303693</v>
      </c>
      <c r="J235" s="161">
        <v>7033503</v>
      </c>
      <c r="K235" s="143">
        <v>7157328.835545402</v>
      </c>
      <c r="L235" s="161">
        <v>14303693</v>
      </c>
      <c r="M235" s="162">
        <v>0.50038328112499997</v>
      </c>
      <c r="N235" s="144">
        <v>14.198580831599999</v>
      </c>
      <c r="O235" s="140" t="s">
        <v>74</v>
      </c>
      <c r="P235" s="163">
        <v>7.6299163000000001E-3</v>
      </c>
      <c r="Q235" s="145"/>
      <c r="R235" s="146"/>
    </row>
    <row r="236" spans="2:18">
      <c r="B236" s="139" t="s">
        <v>77</v>
      </c>
      <c r="C236" s="140" t="s">
        <v>168</v>
      </c>
      <c r="D236" s="141" t="s">
        <v>71</v>
      </c>
      <c r="E236" s="140" t="s">
        <v>72</v>
      </c>
      <c r="F236" s="142">
        <v>43462.561793981484</v>
      </c>
      <c r="G236" s="142">
        <v>46044</v>
      </c>
      <c r="H236" s="141" t="s">
        <v>73</v>
      </c>
      <c r="I236" s="143">
        <v>98803433</v>
      </c>
      <c r="J236" s="161">
        <v>51054110</v>
      </c>
      <c r="K236" s="143">
        <v>51127515.437391333</v>
      </c>
      <c r="L236" s="161">
        <v>98803433</v>
      </c>
      <c r="M236" s="162">
        <v>0.51746699365600002</v>
      </c>
      <c r="N236" s="144">
        <v>14.1964329654</v>
      </c>
      <c r="O236" s="140" t="s">
        <v>74</v>
      </c>
      <c r="P236" s="163">
        <v>5.4503387200000003E-2</v>
      </c>
      <c r="Q236" s="145"/>
      <c r="R236" s="146"/>
    </row>
    <row r="237" spans="2:18">
      <c r="B237" s="139" t="s">
        <v>77</v>
      </c>
      <c r="C237" s="140" t="s">
        <v>168</v>
      </c>
      <c r="D237" s="141" t="s">
        <v>71</v>
      </c>
      <c r="E237" s="140" t="s">
        <v>72</v>
      </c>
      <c r="F237" s="142">
        <v>43689.657731481479</v>
      </c>
      <c r="G237" s="142">
        <v>45454</v>
      </c>
      <c r="H237" s="141" t="s">
        <v>73</v>
      </c>
      <c r="I237" s="143">
        <v>410853691</v>
      </c>
      <c r="J237" s="161">
        <v>259806248</v>
      </c>
      <c r="K237" s="143">
        <v>262145773.55954352</v>
      </c>
      <c r="L237" s="161">
        <v>410853691</v>
      </c>
      <c r="M237" s="162">
        <v>0.63805140199999999</v>
      </c>
      <c r="N237" s="144">
        <v>13.0964679132</v>
      </c>
      <c r="O237" s="140" t="s">
        <v>74</v>
      </c>
      <c r="P237" s="163">
        <v>0.27945485879999998</v>
      </c>
      <c r="Q237" s="145"/>
      <c r="R237" s="146"/>
    </row>
    <row r="238" spans="2:18">
      <c r="B238" s="139" t="s">
        <v>77</v>
      </c>
      <c r="C238" s="140" t="s">
        <v>168</v>
      </c>
      <c r="D238" s="141" t="s">
        <v>71</v>
      </c>
      <c r="E238" s="140" t="s">
        <v>72</v>
      </c>
      <c r="F238" s="142">
        <v>43224.557789351849</v>
      </c>
      <c r="G238" s="142">
        <v>45379</v>
      </c>
      <c r="H238" s="141" t="s">
        <v>73</v>
      </c>
      <c r="I238" s="143">
        <v>45540816</v>
      </c>
      <c r="J238" s="161">
        <v>24989598</v>
      </c>
      <c r="K238" s="143">
        <v>25390329.818404004</v>
      </c>
      <c r="L238" s="161">
        <v>45540816</v>
      </c>
      <c r="M238" s="162">
        <v>0.55752909254899996</v>
      </c>
      <c r="N238" s="144">
        <v>15.034526727299999</v>
      </c>
      <c r="O238" s="140" t="s">
        <v>74</v>
      </c>
      <c r="P238" s="163">
        <v>2.7066814500000001E-2</v>
      </c>
      <c r="Q238" s="145"/>
      <c r="R238" s="146"/>
    </row>
    <row r="239" spans="2:18">
      <c r="B239" s="139" t="s">
        <v>77</v>
      </c>
      <c r="C239" s="140" t="s">
        <v>168</v>
      </c>
      <c r="D239" s="141" t="s">
        <v>71</v>
      </c>
      <c r="E239" s="140" t="s">
        <v>72</v>
      </c>
      <c r="F239" s="142">
        <v>43425.616782407407</v>
      </c>
      <c r="G239" s="142">
        <v>45197</v>
      </c>
      <c r="H239" s="141" t="s">
        <v>73</v>
      </c>
      <c r="I239" s="143">
        <v>6941919</v>
      </c>
      <c r="J239" s="161">
        <v>4325590</v>
      </c>
      <c r="K239" s="143">
        <v>4326439.5611948874</v>
      </c>
      <c r="L239" s="161">
        <v>6941919</v>
      </c>
      <c r="M239" s="162">
        <v>0.62323394456100001</v>
      </c>
      <c r="N239" s="144">
        <v>13.652151509399999</v>
      </c>
      <c r="O239" s="140" t="s">
        <v>74</v>
      </c>
      <c r="P239" s="163">
        <v>4.6121078000000001E-3</v>
      </c>
      <c r="Q239" s="145"/>
      <c r="R239" s="146"/>
    </row>
    <row r="240" spans="2:18">
      <c r="B240" s="139" t="s">
        <v>77</v>
      </c>
      <c r="C240" s="140" t="s">
        <v>168</v>
      </c>
      <c r="D240" s="141" t="s">
        <v>71</v>
      </c>
      <c r="E240" s="140" t="s">
        <v>72</v>
      </c>
      <c r="F240" s="142">
        <v>43636.680995370371</v>
      </c>
      <c r="G240" s="142">
        <v>46044</v>
      </c>
      <c r="H240" s="141" t="s">
        <v>73</v>
      </c>
      <c r="I240" s="143">
        <v>133612729</v>
      </c>
      <c r="J240" s="161">
        <v>71268629</v>
      </c>
      <c r="K240" s="143">
        <v>71579362.127763599</v>
      </c>
      <c r="L240" s="161">
        <v>133612729</v>
      </c>
      <c r="M240" s="162">
        <v>0.53572262660500003</v>
      </c>
      <c r="N240" s="144">
        <v>14.196085069800001</v>
      </c>
      <c r="O240" s="140" t="s">
        <v>74</v>
      </c>
      <c r="P240" s="163">
        <v>7.6305638100000003E-2</v>
      </c>
      <c r="Q240" s="145"/>
      <c r="R240" s="146"/>
    </row>
    <row r="241" spans="2:18">
      <c r="B241" s="139" t="s">
        <v>77</v>
      </c>
      <c r="C241" s="140" t="s">
        <v>168</v>
      </c>
      <c r="D241" s="141" t="s">
        <v>71</v>
      </c>
      <c r="E241" s="140" t="s">
        <v>72</v>
      </c>
      <c r="F241" s="142">
        <v>43382.607731481483</v>
      </c>
      <c r="G241" s="142">
        <v>46077</v>
      </c>
      <c r="H241" s="141" t="s">
        <v>73</v>
      </c>
      <c r="I241" s="143">
        <v>133415994</v>
      </c>
      <c r="J241" s="161">
        <v>68145317</v>
      </c>
      <c r="K241" s="143">
        <v>70182641.310162097</v>
      </c>
      <c r="L241" s="161">
        <v>133415994</v>
      </c>
      <c r="M241" s="162">
        <v>0.52604368641300003</v>
      </c>
      <c r="N241" s="144">
        <v>13.648724573399999</v>
      </c>
      <c r="O241" s="140" t="s">
        <v>74</v>
      </c>
      <c r="P241" s="163">
        <v>7.4816694000000003E-2</v>
      </c>
      <c r="Q241" s="145"/>
      <c r="R241" s="146"/>
    </row>
    <row r="242" spans="2:18">
      <c r="B242" s="139" t="s">
        <v>77</v>
      </c>
      <c r="C242" s="140" t="s">
        <v>168</v>
      </c>
      <c r="D242" s="141" t="s">
        <v>71</v>
      </c>
      <c r="E242" s="140" t="s">
        <v>72</v>
      </c>
      <c r="F242" s="142">
        <v>43941.615567129629</v>
      </c>
      <c r="G242" s="142">
        <v>44817</v>
      </c>
      <c r="H242" s="141" t="s">
        <v>73</v>
      </c>
      <c r="I242" s="143">
        <v>21806028</v>
      </c>
      <c r="J242" s="161">
        <v>16702025</v>
      </c>
      <c r="K242" s="143">
        <v>16734868.84691705</v>
      </c>
      <c r="L242" s="161">
        <v>21806028</v>
      </c>
      <c r="M242" s="162">
        <v>0.76744232589799999</v>
      </c>
      <c r="N242" s="144">
        <v>13.8048149187</v>
      </c>
      <c r="O242" s="140" t="s">
        <v>74</v>
      </c>
      <c r="P242" s="163">
        <v>1.7839846699999998E-2</v>
      </c>
      <c r="Q242" s="145"/>
      <c r="R242" s="146"/>
    </row>
    <row r="243" spans="2:18">
      <c r="B243" s="139" t="s">
        <v>77</v>
      </c>
      <c r="C243" s="140" t="s">
        <v>168</v>
      </c>
      <c r="D243" s="141" t="s">
        <v>71</v>
      </c>
      <c r="E243" s="140" t="s">
        <v>72</v>
      </c>
      <c r="F243" s="142">
        <v>43545.491863425923</v>
      </c>
      <c r="G243" s="142">
        <v>45964</v>
      </c>
      <c r="H243" s="141" t="s">
        <v>73</v>
      </c>
      <c r="I243" s="143">
        <v>56370417</v>
      </c>
      <c r="J243" s="161">
        <v>30512878</v>
      </c>
      <c r="K243" s="143">
        <v>30642146.46236977</v>
      </c>
      <c r="L243" s="161">
        <v>56370417</v>
      </c>
      <c r="M243" s="162">
        <v>0.54358559139899998</v>
      </c>
      <c r="N243" s="144">
        <v>13.6531686738</v>
      </c>
      <c r="O243" s="140" t="s">
        <v>74</v>
      </c>
      <c r="P243" s="163">
        <v>3.2665400599999998E-2</v>
      </c>
      <c r="Q243" s="145"/>
      <c r="R243" s="146"/>
    </row>
    <row r="244" spans="2:18">
      <c r="B244" s="139" t="s">
        <v>77</v>
      </c>
      <c r="C244" s="140" t="s">
        <v>168</v>
      </c>
      <c r="D244" s="141" t="s">
        <v>71</v>
      </c>
      <c r="E244" s="140" t="s">
        <v>72</v>
      </c>
      <c r="F244" s="142">
        <v>43326.650590277779</v>
      </c>
      <c r="G244" s="142">
        <v>46044</v>
      </c>
      <c r="H244" s="141" t="s">
        <v>73</v>
      </c>
      <c r="I244" s="143">
        <v>20097250</v>
      </c>
      <c r="J244" s="161">
        <v>10044384</v>
      </c>
      <c r="K244" s="143">
        <v>10224911.776942419</v>
      </c>
      <c r="L244" s="161">
        <v>20097250</v>
      </c>
      <c r="M244" s="162">
        <v>0.50877168652100002</v>
      </c>
      <c r="N244" s="144">
        <v>14.1981018046</v>
      </c>
      <c r="O244" s="140" t="s">
        <v>74</v>
      </c>
      <c r="P244" s="163">
        <v>1.0900047100000001E-2</v>
      </c>
      <c r="Q244" s="145"/>
      <c r="R244" s="146"/>
    </row>
    <row r="245" spans="2:18">
      <c r="B245" s="139" t="s">
        <v>77</v>
      </c>
      <c r="C245" s="140" t="s">
        <v>168</v>
      </c>
      <c r="D245" s="141" t="s">
        <v>71</v>
      </c>
      <c r="E245" s="140" t="s">
        <v>72</v>
      </c>
      <c r="F245" s="142">
        <v>43913.549675925926</v>
      </c>
      <c r="G245" s="142">
        <v>44817</v>
      </c>
      <c r="H245" s="141" t="s">
        <v>73</v>
      </c>
      <c r="I245" s="143">
        <v>90790687</v>
      </c>
      <c r="J245" s="161">
        <v>66271234</v>
      </c>
      <c r="K245" s="143">
        <v>66514924.426353447</v>
      </c>
      <c r="L245" s="161">
        <v>90790687</v>
      </c>
      <c r="M245" s="162">
        <v>0.73261836234800004</v>
      </c>
      <c r="N245" s="144">
        <v>16.074206103800002</v>
      </c>
      <c r="O245" s="140" t="s">
        <v>74</v>
      </c>
      <c r="P245" s="163">
        <v>7.0906803399999996E-2</v>
      </c>
      <c r="Q245" s="145"/>
      <c r="R245" s="146"/>
    </row>
    <row r="246" spans="2:18">
      <c r="B246" s="139" t="s">
        <v>77</v>
      </c>
      <c r="C246" s="140" t="s">
        <v>168</v>
      </c>
      <c r="D246" s="141" t="s">
        <v>71</v>
      </c>
      <c r="E246" s="140" t="s">
        <v>72</v>
      </c>
      <c r="F246" s="142">
        <v>43287.554108796299</v>
      </c>
      <c r="G246" s="142">
        <v>46114</v>
      </c>
      <c r="H246" s="141" t="s">
        <v>73</v>
      </c>
      <c r="I246" s="143">
        <v>18068310</v>
      </c>
      <c r="J246" s="161">
        <v>9006411</v>
      </c>
      <c r="K246" s="143">
        <v>9288447.8487361837</v>
      </c>
      <c r="L246" s="161">
        <v>18068310</v>
      </c>
      <c r="M246" s="162">
        <v>0.51407396976999997</v>
      </c>
      <c r="N246" s="144">
        <v>13.6475427603</v>
      </c>
      <c r="O246" s="140" t="s">
        <v>74</v>
      </c>
      <c r="P246" s="163">
        <v>9.9017498999999995E-3</v>
      </c>
      <c r="Q246" s="145"/>
      <c r="R246" s="146"/>
    </row>
    <row r="247" spans="2:18">
      <c r="B247" s="139" t="s">
        <v>77</v>
      </c>
      <c r="C247" s="140" t="s">
        <v>168</v>
      </c>
      <c r="D247" s="141" t="s">
        <v>71</v>
      </c>
      <c r="E247" s="140" t="s">
        <v>72</v>
      </c>
      <c r="F247" s="142">
        <v>43292.532418981478</v>
      </c>
      <c r="G247" s="142">
        <v>46114</v>
      </c>
      <c r="H247" s="141" t="s">
        <v>73</v>
      </c>
      <c r="I247" s="143">
        <v>44166957</v>
      </c>
      <c r="J247" s="161">
        <v>22054849</v>
      </c>
      <c r="K247" s="143">
        <v>22705559.672523394</v>
      </c>
      <c r="L247" s="161">
        <v>44166957</v>
      </c>
      <c r="M247" s="162">
        <v>0.51408476414899995</v>
      </c>
      <c r="N247" s="144">
        <v>13.6469463023</v>
      </c>
      <c r="O247" s="140" t="s">
        <v>74</v>
      </c>
      <c r="P247" s="163">
        <v>2.42047731E-2</v>
      </c>
      <c r="Q247" s="145"/>
      <c r="R247" s="146"/>
    </row>
    <row r="248" spans="2:18">
      <c r="B248" s="139" t="s">
        <v>77</v>
      </c>
      <c r="C248" s="140" t="s">
        <v>168</v>
      </c>
      <c r="D248" s="141" t="s">
        <v>71</v>
      </c>
      <c r="E248" s="140" t="s">
        <v>72</v>
      </c>
      <c r="F248" s="142">
        <v>43887.634282407409</v>
      </c>
      <c r="G248" s="142">
        <v>44530</v>
      </c>
      <c r="H248" s="141" t="s">
        <v>73</v>
      </c>
      <c r="I248" s="143">
        <v>12103564</v>
      </c>
      <c r="J248" s="161">
        <v>10165753</v>
      </c>
      <c r="K248" s="143">
        <v>10272038.038398728</v>
      </c>
      <c r="L248" s="161">
        <v>12103564</v>
      </c>
      <c r="M248" s="162">
        <v>0.84867878902399996</v>
      </c>
      <c r="N248" s="144">
        <v>11.4615128495</v>
      </c>
      <c r="O248" s="140" t="s">
        <v>74</v>
      </c>
      <c r="P248" s="163">
        <v>1.0950285000000001E-2</v>
      </c>
      <c r="Q248" s="145"/>
      <c r="R248" s="146"/>
    </row>
    <row r="249" spans="2:18">
      <c r="B249" s="139" t="s">
        <v>77</v>
      </c>
      <c r="C249" s="140" t="s">
        <v>168</v>
      </c>
      <c r="D249" s="141" t="s">
        <v>71</v>
      </c>
      <c r="E249" s="140" t="s">
        <v>72</v>
      </c>
      <c r="F249" s="142">
        <v>43249.662939814814</v>
      </c>
      <c r="G249" s="142">
        <v>45232</v>
      </c>
      <c r="H249" s="141" t="s">
        <v>73</v>
      </c>
      <c r="I249" s="143">
        <v>8302465</v>
      </c>
      <c r="J249" s="161">
        <v>5042740</v>
      </c>
      <c r="K249" s="143">
        <v>5100064.9832045007</v>
      </c>
      <c r="L249" s="161">
        <v>8302465</v>
      </c>
      <c r="M249" s="162">
        <v>0.61428322590999995</v>
      </c>
      <c r="N249" s="144">
        <v>12.548176958099999</v>
      </c>
      <c r="O249" s="140" t="s">
        <v>74</v>
      </c>
      <c r="P249" s="163">
        <v>5.4368144999999996E-3</v>
      </c>
      <c r="Q249" s="145"/>
      <c r="R249" s="146"/>
    </row>
    <row r="250" spans="2:18">
      <c r="B250" s="139" t="s">
        <v>77</v>
      </c>
      <c r="C250" s="140" t="s">
        <v>168</v>
      </c>
      <c r="D250" s="141" t="s">
        <v>71</v>
      </c>
      <c r="E250" s="140" t="s">
        <v>72</v>
      </c>
      <c r="F250" s="142">
        <v>43494.667129629626</v>
      </c>
      <c r="G250" s="142">
        <v>46077</v>
      </c>
      <c r="H250" s="141" t="s">
        <v>73</v>
      </c>
      <c r="I250" s="143">
        <v>38591776</v>
      </c>
      <c r="J250" s="161">
        <v>20192329</v>
      </c>
      <c r="K250" s="143">
        <v>20643162.318828382</v>
      </c>
      <c r="L250" s="161">
        <v>38591776</v>
      </c>
      <c r="M250" s="162">
        <v>0.53491091777800004</v>
      </c>
      <c r="N250" s="144">
        <v>13.6467526761</v>
      </c>
      <c r="O250" s="140" t="s">
        <v>74</v>
      </c>
      <c r="P250" s="163">
        <v>2.2006198800000001E-2</v>
      </c>
      <c r="Q250" s="145"/>
      <c r="R250" s="146"/>
    </row>
    <row r="251" spans="2:18">
      <c r="B251" s="139" t="s">
        <v>77</v>
      </c>
      <c r="C251" s="140" t="s">
        <v>168</v>
      </c>
      <c r="D251" s="141" t="s">
        <v>71</v>
      </c>
      <c r="E251" s="140" t="s">
        <v>72</v>
      </c>
      <c r="F251" s="142">
        <v>43781.646412037036</v>
      </c>
      <c r="G251" s="142">
        <v>44111</v>
      </c>
      <c r="H251" s="141" t="s">
        <v>73</v>
      </c>
      <c r="I251" s="143">
        <v>125098628</v>
      </c>
      <c r="J251" s="161">
        <v>110180821</v>
      </c>
      <c r="K251" s="143">
        <v>110993253.39819138</v>
      </c>
      <c r="L251" s="161">
        <v>125098628</v>
      </c>
      <c r="M251" s="162">
        <v>0.88724596882200002</v>
      </c>
      <c r="N251" s="144">
        <v>16.0743978615</v>
      </c>
      <c r="O251" s="140" t="s">
        <v>74</v>
      </c>
      <c r="P251" s="163">
        <v>0.1183219685</v>
      </c>
      <c r="Q251" s="145"/>
      <c r="R251" s="146"/>
    </row>
    <row r="252" spans="2:18">
      <c r="B252" s="139" t="s">
        <v>77</v>
      </c>
      <c r="C252" s="140" t="s">
        <v>168</v>
      </c>
      <c r="D252" s="141" t="s">
        <v>71</v>
      </c>
      <c r="E252" s="140" t="s">
        <v>72</v>
      </c>
      <c r="F252" s="142">
        <v>43231.638124999998</v>
      </c>
      <c r="G252" s="142">
        <v>45090</v>
      </c>
      <c r="H252" s="141" t="s">
        <v>73</v>
      </c>
      <c r="I252" s="143">
        <v>20666953</v>
      </c>
      <c r="J252" s="161">
        <v>12330066</v>
      </c>
      <c r="K252" s="143">
        <v>12499833.373734549</v>
      </c>
      <c r="L252" s="161">
        <v>20666953</v>
      </c>
      <c r="M252" s="162">
        <v>0.60482226740099998</v>
      </c>
      <c r="N252" s="144">
        <v>14.195233637799999</v>
      </c>
      <c r="O252" s="140" t="s">
        <v>74</v>
      </c>
      <c r="P252" s="163">
        <v>1.3325178300000001E-2</v>
      </c>
      <c r="Q252" s="145"/>
      <c r="R252" s="146"/>
    </row>
    <row r="253" spans="2:18">
      <c r="B253" s="139" t="s">
        <v>77</v>
      </c>
      <c r="C253" s="140" t="s">
        <v>168</v>
      </c>
      <c r="D253" s="141" t="s">
        <v>71</v>
      </c>
      <c r="E253" s="140" t="s">
        <v>72</v>
      </c>
      <c r="F253" s="142">
        <v>43433.631030092591</v>
      </c>
      <c r="G253" s="142">
        <v>44817</v>
      </c>
      <c r="H253" s="141" t="s">
        <v>73</v>
      </c>
      <c r="I253" s="143">
        <v>18899180</v>
      </c>
      <c r="J253" s="161">
        <v>12787974</v>
      </c>
      <c r="K253" s="143">
        <v>12550688.45881526</v>
      </c>
      <c r="L253" s="161">
        <v>18899180</v>
      </c>
      <c r="M253" s="162">
        <v>0.66408640262800001</v>
      </c>
      <c r="N253" s="144">
        <v>13.807046850100001</v>
      </c>
      <c r="O253" s="140" t="s">
        <v>74</v>
      </c>
      <c r="P253" s="163">
        <v>1.33793913E-2</v>
      </c>
      <c r="Q253" s="145"/>
      <c r="R253" s="146"/>
    </row>
    <row r="254" spans="2:18">
      <c r="B254" s="139" t="s">
        <v>77</v>
      </c>
      <c r="C254" s="140" t="s">
        <v>168</v>
      </c>
      <c r="D254" s="141" t="s">
        <v>71</v>
      </c>
      <c r="E254" s="140" t="s">
        <v>72</v>
      </c>
      <c r="F254" s="142">
        <v>43671.657349537039</v>
      </c>
      <c r="G254" s="142">
        <v>45559</v>
      </c>
      <c r="H254" s="141" t="s">
        <v>73</v>
      </c>
      <c r="I254" s="143">
        <v>13402738</v>
      </c>
      <c r="J254" s="161">
        <v>8230137</v>
      </c>
      <c r="K254" s="143">
        <v>8166627.7873529578</v>
      </c>
      <c r="L254" s="161">
        <v>13402738</v>
      </c>
      <c r="M254" s="162">
        <v>0.60932533243200004</v>
      </c>
      <c r="N254" s="144">
        <v>13.0994537868</v>
      </c>
      <c r="O254" s="140" t="s">
        <v>74</v>
      </c>
      <c r="P254" s="163">
        <v>8.7058577999999994E-3</v>
      </c>
      <c r="Q254" s="145"/>
      <c r="R254" s="146"/>
    </row>
    <row r="255" spans="2:18">
      <c r="B255" s="139" t="s">
        <v>77</v>
      </c>
      <c r="C255" s="140" t="s">
        <v>168</v>
      </c>
      <c r="D255" s="141" t="s">
        <v>71</v>
      </c>
      <c r="E255" s="140" t="s">
        <v>72</v>
      </c>
      <c r="F255" s="142">
        <v>43403.640370370369</v>
      </c>
      <c r="G255" s="142">
        <v>44817</v>
      </c>
      <c r="H255" s="141" t="s">
        <v>73</v>
      </c>
      <c r="I255" s="143">
        <v>31745207</v>
      </c>
      <c r="J255" s="161">
        <v>20719287</v>
      </c>
      <c r="K255" s="143">
        <v>20533886.788025212</v>
      </c>
      <c r="L255" s="161">
        <v>31745207</v>
      </c>
      <c r="M255" s="162">
        <v>0.64683423825300002</v>
      </c>
      <c r="N255" s="144">
        <v>14.932420432500001</v>
      </c>
      <c r="O255" s="140" t="s">
        <v>74</v>
      </c>
      <c r="P255" s="163">
        <v>2.1889708000000001E-2</v>
      </c>
      <c r="Q255" s="145"/>
      <c r="R255" s="146"/>
    </row>
    <row r="256" spans="2:18">
      <c r="B256" s="139" t="s">
        <v>77</v>
      </c>
      <c r="C256" s="140" t="s">
        <v>168</v>
      </c>
      <c r="D256" s="141" t="s">
        <v>71</v>
      </c>
      <c r="E256" s="140" t="s">
        <v>72</v>
      </c>
      <c r="F256" s="142">
        <v>43570.718090277776</v>
      </c>
      <c r="G256" s="142">
        <v>44817</v>
      </c>
      <c r="H256" s="141" t="s">
        <v>73</v>
      </c>
      <c r="I256" s="143">
        <v>31761775</v>
      </c>
      <c r="J256" s="161">
        <v>21000001</v>
      </c>
      <c r="K256" s="143">
        <v>21163440.935001355</v>
      </c>
      <c r="L256" s="161">
        <v>31761775</v>
      </c>
      <c r="M256" s="162">
        <v>0.66631795405000005</v>
      </c>
      <c r="N256" s="144">
        <v>16.075360131099998</v>
      </c>
      <c r="O256" s="140" t="s">
        <v>74</v>
      </c>
      <c r="P256" s="163">
        <v>2.2560830600000002E-2</v>
      </c>
      <c r="Q256" s="145"/>
      <c r="R256" s="146"/>
    </row>
    <row r="257" spans="2:18">
      <c r="B257" s="139" t="s">
        <v>77</v>
      </c>
      <c r="C257" s="140" t="s">
        <v>168</v>
      </c>
      <c r="D257" s="141" t="s">
        <v>71</v>
      </c>
      <c r="E257" s="140" t="s">
        <v>72</v>
      </c>
      <c r="F257" s="142">
        <v>43339.645879629628</v>
      </c>
      <c r="G257" s="142">
        <v>46077</v>
      </c>
      <c r="H257" s="141" t="s">
        <v>73</v>
      </c>
      <c r="I257" s="143">
        <v>19944119</v>
      </c>
      <c r="J257" s="161">
        <v>10192329</v>
      </c>
      <c r="K257" s="143">
        <v>10321727.556864588</v>
      </c>
      <c r="L257" s="161">
        <v>19944119</v>
      </c>
      <c r="M257" s="162">
        <v>0.517532389215</v>
      </c>
      <c r="N257" s="144">
        <v>13.6463648578</v>
      </c>
      <c r="O257" s="140" t="s">
        <v>74</v>
      </c>
      <c r="P257" s="163">
        <v>1.10032555E-2</v>
      </c>
      <c r="Q257" s="145"/>
      <c r="R257" s="146"/>
    </row>
    <row r="258" spans="2:18">
      <c r="B258" s="139" t="s">
        <v>77</v>
      </c>
      <c r="C258" s="140" t="s">
        <v>168</v>
      </c>
      <c r="D258" s="141" t="s">
        <v>71</v>
      </c>
      <c r="E258" s="140" t="s">
        <v>72</v>
      </c>
      <c r="F258" s="142">
        <v>43913.552824074075</v>
      </c>
      <c r="G258" s="142">
        <v>46077</v>
      </c>
      <c r="H258" s="141" t="s">
        <v>73</v>
      </c>
      <c r="I258" s="143">
        <v>17995898</v>
      </c>
      <c r="J258" s="161">
        <v>10288493</v>
      </c>
      <c r="K258" s="143">
        <v>10320970.105232412</v>
      </c>
      <c r="L258" s="161">
        <v>17995898</v>
      </c>
      <c r="M258" s="162">
        <v>0.57351792643099997</v>
      </c>
      <c r="N258" s="144">
        <v>13.648469153600001</v>
      </c>
      <c r="O258" s="140" t="s">
        <v>74</v>
      </c>
      <c r="P258" s="163">
        <v>1.1002448E-2</v>
      </c>
      <c r="Q258" s="145"/>
      <c r="R258" s="146"/>
    </row>
    <row r="259" spans="2:18">
      <c r="B259" s="139" t="s">
        <v>77</v>
      </c>
      <c r="C259" s="140" t="s">
        <v>168</v>
      </c>
      <c r="D259" s="141" t="s">
        <v>71</v>
      </c>
      <c r="E259" s="140" t="s">
        <v>72</v>
      </c>
      <c r="F259" s="142">
        <v>43516.621562499997</v>
      </c>
      <c r="G259" s="142">
        <v>46114</v>
      </c>
      <c r="H259" s="141" t="s">
        <v>73</v>
      </c>
      <c r="I259" s="143">
        <v>36912569</v>
      </c>
      <c r="J259" s="161">
        <v>19331592</v>
      </c>
      <c r="K259" s="143">
        <v>19610941.904950574</v>
      </c>
      <c r="L259" s="161">
        <v>36912569</v>
      </c>
      <c r="M259" s="162">
        <v>0.53128087359499998</v>
      </c>
      <c r="N259" s="144">
        <v>13.6446384921</v>
      </c>
      <c r="O259" s="140" t="s">
        <v>74</v>
      </c>
      <c r="P259" s="163">
        <v>2.0905822500000001E-2</v>
      </c>
      <c r="Q259" s="145"/>
      <c r="R259" s="146"/>
    </row>
    <row r="260" spans="2:18">
      <c r="B260" s="139" t="s">
        <v>77</v>
      </c>
      <c r="C260" s="140" t="s">
        <v>168</v>
      </c>
      <c r="D260" s="141" t="s">
        <v>71</v>
      </c>
      <c r="E260" s="140" t="s">
        <v>72</v>
      </c>
      <c r="F260" s="142">
        <v>43299.558356481481</v>
      </c>
      <c r="G260" s="142">
        <v>46114</v>
      </c>
      <c r="H260" s="141" t="s">
        <v>73</v>
      </c>
      <c r="I260" s="143">
        <v>130493280</v>
      </c>
      <c r="J260" s="161">
        <v>65324110</v>
      </c>
      <c r="K260" s="143">
        <v>67086264.017060757</v>
      </c>
      <c r="L260" s="161">
        <v>130493280</v>
      </c>
      <c r="M260" s="162">
        <v>0.51409746170100001</v>
      </c>
      <c r="N260" s="144">
        <v>13.6462466247</v>
      </c>
      <c r="O260" s="140" t="s">
        <v>74</v>
      </c>
      <c r="P260" s="163">
        <v>7.1515867600000005E-2</v>
      </c>
      <c r="Q260" s="145"/>
      <c r="R260" s="146"/>
    </row>
    <row r="261" spans="2:18" ht="14.25" customHeight="1">
      <c r="B261" s="139" t="s">
        <v>77</v>
      </c>
      <c r="C261" s="140" t="s">
        <v>168</v>
      </c>
      <c r="D261" s="141" t="s">
        <v>71</v>
      </c>
      <c r="E261" s="140" t="s">
        <v>72</v>
      </c>
      <c r="F261" s="142">
        <v>43892.659097222226</v>
      </c>
      <c r="G261" s="142">
        <v>45379</v>
      </c>
      <c r="H261" s="141" t="s">
        <v>73</v>
      </c>
      <c r="I261" s="143">
        <v>81787671</v>
      </c>
      <c r="J261" s="161">
        <v>51232876</v>
      </c>
      <c r="K261" s="143">
        <v>51835255.583004951</v>
      </c>
      <c r="L261" s="161">
        <v>81787671</v>
      </c>
      <c r="M261" s="162">
        <v>0.63377835496799995</v>
      </c>
      <c r="N261" s="144">
        <v>15.859981235499999</v>
      </c>
      <c r="O261" s="140" t="s">
        <v>74</v>
      </c>
      <c r="P261" s="163">
        <v>5.5257858399999998E-2</v>
      </c>
      <c r="Q261" s="145"/>
      <c r="R261" s="146"/>
    </row>
    <row r="262" spans="2:18">
      <c r="B262" s="139" t="s">
        <v>77</v>
      </c>
      <c r="C262" s="140" t="s">
        <v>168</v>
      </c>
      <c r="D262" s="141" t="s">
        <v>71</v>
      </c>
      <c r="E262" s="140" t="s">
        <v>72</v>
      </c>
      <c r="F262" s="142">
        <v>43280.509097222224</v>
      </c>
      <c r="G262" s="142">
        <v>46114</v>
      </c>
      <c r="H262" s="141" t="s">
        <v>73</v>
      </c>
      <c r="I262" s="143">
        <v>1223999992</v>
      </c>
      <c r="J262" s="161">
        <v>618427966</v>
      </c>
      <c r="K262" s="143">
        <v>619278979.5583142</v>
      </c>
      <c r="L262" s="161">
        <v>1223999992</v>
      </c>
      <c r="M262" s="162">
        <v>0.50594688203100002</v>
      </c>
      <c r="N262" s="144">
        <v>13.645280490299999</v>
      </c>
      <c r="O262" s="140" t="s">
        <v>74</v>
      </c>
      <c r="P262" s="163">
        <v>0.66016902529999999</v>
      </c>
      <c r="Q262" s="145"/>
      <c r="R262" s="146"/>
    </row>
    <row r="263" spans="2:18">
      <c r="B263" s="139" t="s">
        <v>77</v>
      </c>
      <c r="C263" s="140" t="s">
        <v>168</v>
      </c>
      <c r="D263" s="141" t="s">
        <v>71</v>
      </c>
      <c r="E263" s="140" t="s">
        <v>72</v>
      </c>
      <c r="F263" s="142">
        <v>43817.658171296294</v>
      </c>
      <c r="G263" s="142">
        <v>46114</v>
      </c>
      <c r="H263" s="141" t="s">
        <v>73</v>
      </c>
      <c r="I263" s="143">
        <v>92276714</v>
      </c>
      <c r="J263" s="161">
        <v>51371233</v>
      </c>
      <c r="K263" s="143">
        <v>51605508.246278659</v>
      </c>
      <c r="L263" s="161">
        <v>92276714</v>
      </c>
      <c r="M263" s="162">
        <v>0.55924735514799995</v>
      </c>
      <c r="N263" s="144">
        <v>13.645870434800001</v>
      </c>
      <c r="O263" s="140" t="s">
        <v>74</v>
      </c>
      <c r="P263" s="163">
        <v>5.5012941199999998E-2</v>
      </c>
      <c r="Q263" s="145"/>
      <c r="R263" s="146"/>
    </row>
    <row r="264" spans="2:18">
      <c r="B264" s="139" t="s">
        <v>77</v>
      </c>
      <c r="C264" s="140" t="s">
        <v>168</v>
      </c>
      <c r="D264" s="141" t="s">
        <v>71</v>
      </c>
      <c r="E264" s="140" t="s">
        <v>72</v>
      </c>
      <c r="F264" s="142">
        <v>43241.644583333335</v>
      </c>
      <c r="G264" s="142">
        <v>46044</v>
      </c>
      <c r="H264" s="141" t="s">
        <v>73</v>
      </c>
      <c r="I264" s="143">
        <v>4086765</v>
      </c>
      <c r="J264" s="161">
        <v>2013314</v>
      </c>
      <c r="K264" s="143">
        <v>2045020.5448530633</v>
      </c>
      <c r="L264" s="161">
        <v>4086765</v>
      </c>
      <c r="M264" s="162">
        <v>0.50040081699200001</v>
      </c>
      <c r="N264" s="144">
        <v>14.1975569154</v>
      </c>
      <c r="O264" s="140" t="s">
        <v>74</v>
      </c>
      <c r="P264" s="163">
        <v>2.1800500999999998E-3</v>
      </c>
      <c r="Q264" s="145"/>
      <c r="R264" s="146"/>
    </row>
    <row r="265" spans="2:18">
      <c r="B265" s="139" t="s">
        <v>77</v>
      </c>
      <c r="C265" s="140" t="s">
        <v>168</v>
      </c>
      <c r="D265" s="141" t="s">
        <v>71</v>
      </c>
      <c r="E265" s="140" t="s">
        <v>72</v>
      </c>
      <c r="F265" s="142">
        <v>43462.564525462964</v>
      </c>
      <c r="G265" s="142">
        <v>45846</v>
      </c>
      <c r="H265" s="141" t="s">
        <v>73</v>
      </c>
      <c r="I265" s="143">
        <v>281986923</v>
      </c>
      <c r="J265" s="161">
        <v>151049266</v>
      </c>
      <c r="K265" s="143">
        <v>149896376.23745722</v>
      </c>
      <c r="L265" s="161">
        <v>281986923</v>
      </c>
      <c r="M265" s="162">
        <v>0.53157208370800002</v>
      </c>
      <c r="N265" s="144">
        <v>14.749637125</v>
      </c>
      <c r="O265" s="140" t="s">
        <v>74</v>
      </c>
      <c r="P265" s="163">
        <v>0.1597938052</v>
      </c>
      <c r="Q265" s="145"/>
      <c r="R265" s="146"/>
    </row>
    <row r="266" spans="2:18">
      <c r="B266" s="139" t="s">
        <v>77</v>
      </c>
      <c r="C266" s="140" t="s">
        <v>168</v>
      </c>
      <c r="D266" s="141" t="s">
        <v>71</v>
      </c>
      <c r="E266" s="140" t="s">
        <v>72</v>
      </c>
      <c r="F266" s="142">
        <v>43691.52002314815</v>
      </c>
      <c r="G266" s="142">
        <v>46048</v>
      </c>
      <c r="H266" s="141" t="s">
        <v>73</v>
      </c>
      <c r="I266" s="143">
        <v>11250570</v>
      </c>
      <c r="J266" s="161">
        <v>6028849</v>
      </c>
      <c r="K266" s="143">
        <v>6134999.8429831639</v>
      </c>
      <c r="L266" s="161">
        <v>11250570</v>
      </c>
      <c r="M266" s="162">
        <v>0.545305690555</v>
      </c>
      <c r="N266" s="144">
        <v>14.197850795300001</v>
      </c>
      <c r="O266" s="140" t="s">
        <v>74</v>
      </c>
      <c r="P266" s="163">
        <v>6.5400845000000004E-3</v>
      </c>
      <c r="Q266" s="145"/>
      <c r="R266" s="146"/>
    </row>
    <row r="267" spans="2:18">
      <c r="B267" s="139" t="s">
        <v>77</v>
      </c>
      <c r="C267" s="140" t="s">
        <v>168</v>
      </c>
      <c r="D267" s="141" t="s">
        <v>71</v>
      </c>
      <c r="E267" s="140" t="s">
        <v>72</v>
      </c>
      <c r="F267" s="142">
        <v>43227.534953703704</v>
      </c>
      <c r="G267" s="142">
        <v>45379</v>
      </c>
      <c r="H267" s="141" t="s">
        <v>73</v>
      </c>
      <c r="I267" s="143">
        <v>195446032</v>
      </c>
      <c r="J267" s="161">
        <v>107393020</v>
      </c>
      <c r="K267" s="143">
        <v>108983046.5169</v>
      </c>
      <c r="L267" s="161">
        <v>195446032</v>
      </c>
      <c r="M267" s="162">
        <v>0.557611967875</v>
      </c>
      <c r="N267" s="144">
        <v>15.028506677599999</v>
      </c>
      <c r="O267" s="140" t="s">
        <v>74</v>
      </c>
      <c r="P267" s="163">
        <v>0.1161790307</v>
      </c>
      <c r="Q267" s="145"/>
      <c r="R267" s="146"/>
    </row>
    <row r="268" spans="2:18">
      <c r="B268" s="139" t="s">
        <v>77</v>
      </c>
      <c r="C268" s="140" t="s">
        <v>168</v>
      </c>
      <c r="D268" s="141" t="s">
        <v>71</v>
      </c>
      <c r="E268" s="140" t="s">
        <v>72</v>
      </c>
      <c r="F268" s="142">
        <v>43431.547650462962</v>
      </c>
      <c r="G268" s="142">
        <v>45454</v>
      </c>
      <c r="H268" s="141" t="s">
        <v>73</v>
      </c>
      <c r="I268" s="143">
        <v>27305131</v>
      </c>
      <c r="J268" s="161">
        <v>16127777</v>
      </c>
      <c r="K268" s="143">
        <v>16145263.450346023</v>
      </c>
      <c r="L268" s="161">
        <v>27305131</v>
      </c>
      <c r="M268" s="162">
        <v>0.59129045930400004</v>
      </c>
      <c r="N268" s="144">
        <v>13.6488169208</v>
      </c>
      <c r="O268" s="140" t="s">
        <v>74</v>
      </c>
      <c r="P268" s="163">
        <v>1.7211310600000002E-2</v>
      </c>
      <c r="Q268" s="145"/>
      <c r="R268" s="146"/>
    </row>
    <row r="269" spans="2:18">
      <c r="B269" s="139" t="s">
        <v>77</v>
      </c>
      <c r="C269" s="140" t="s">
        <v>168</v>
      </c>
      <c r="D269" s="141" t="s">
        <v>71</v>
      </c>
      <c r="E269" s="140" t="s">
        <v>72</v>
      </c>
      <c r="F269" s="142">
        <v>43651.483587962961</v>
      </c>
      <c r="G269" s="142">
        <v>45197</v>
      </c>
      <c r="H269" s="141" t="s">
        <v>73</v>
      </c>
      <c r="I269" s="143">
        <v>8125789</v>
      </c>
      <c r="J269" s="161">
        <v>5102021</v>
      </c>
      <c r="K269" s="143">
        <v>5261392.5007686866</v>
      </c>
      <c r="L269" s="161">
        <v>8125789</v>
      </c>
      <c r="M269" s="162">
        <v>0.64749312353199995</v>
      </c>
      <c r="N269" s="144">
        <v>14.879902703699999</v>
      </c>
      <c r="O269" s="140" t="s">
        <v>74</v>
      </c>
      <c r="P269" s="163">
        <v>5.6087942000000003E-3</v>
      </c>
      <c r="Q269" s="145"/>
      <c r="R269" s="146"/>
    </row>
    <row r="270" spans="2:18">
      <c r="B270" s="139" t="s">
        <v>77</v>
      </c>
      <c r="C270" s="140" t="s">
        <v>168</v>
      </c>
      <c r="D270" s="141" t="s">
        <v>71</v>
      </c>
      <c r="E270" s="140" t="s">
        <v>72</v>
      </c>
      <c r="F270" s="142">
        <v>43390.60255787037</v>
      </c>
      <c r="G270" s="142">
        <v>46077</v>
      </c>
      <c r="H270" s="141" t="s">
        <v>73</v>
      </c>
      <c r="I270" s="143">
        <v>105948006</v>
      </c>
      <c r="J270" s="161">
        <v>54269260</v>
      </c>
      <c r="K270" s="143">
        <v>55734696.202083945</v>
      </c>
      <c r="L270" s="161">
        <v>105948006</v>
      </c>
      <c r="M270" s="162">
        <v>0.52605705672400005</v>
      </c>
      <c r="N270" s="144">
        <v>13.6477060978</v>
      </c>
      <c r="O270" s="140" t="s">
        <v>74</v>
      </c>
      <c r="P270" s="163">
        <v>5.9414773099999998E-2</v>
      </c>
      <c r="Q270" s="145"/>
      <c r="R270" s="146"/>
    </row>
    <row r="271" spans="2:18" ht="14.25" customHeight="1">
      <c r="B271" s="139" t="s">
        <v>77</v>
      </c>
      <c r="C271" s="140" t="s">
        <v>168</v>
      </c>
      <c r="D271" s="141" t="s">
        <v>71</v>
      </c>
      <c r="E271" s="140" t="s">
        <v>72</v>
      </c>
      <c r="F271" s="142">
        <v>43959.471956018519</v>
      </c>
      <c r="G271" s="142">
        <v>45379</v>
      </c>
      <c r="H271" s="141" t="s">
        <v>73</v>
      </c>
      <c r="I271" s="143">
        <v>118278352</v>
      </c>
      <c r="J271" s="161">
        <v>75094796</v>
      </c>
      <c r="K271" s="143">
        <v>76717244.410076618</v>
      </c>
      <c r="L271" s="161">
        <v>118278352</v>
      </c>
      <c r="M271" s="162">
        <v>0.64861610863600005</v>
      </c>
      <c r="N271" s="144">
        <v>15.859410451900001</v>
      </c>
      <c r="O271" s="140" t="s">
        <v>74</v>
      </c>
      <c r="P271" s="163">
        <v>8.1782767000000006E-2</v>
      </c>
      <c r="Q271" s="145"/>
      <c r="R271" s="146"/>
    </row>
    <row r="272" spans="2:18" ht="14.25" customHeight="1">
      <c r="B272" s="139" t="s">
        <v>77</v>
      </c>
      <c r="C272" s="140" t="s">
        <v>168</v>
      </c>
      <c r="D272" s="141" t="s">
        <v>71</v>
      </c>
      <c r="E272" s="140" t="s">
        <v>72</v>
      </c>
      <c r="F272" s="142">
        <v>43290.631782407407</v>
      </c>
      <c r="G272" s="142">
        <v>46114</v>
      </c>
      <c r="H272" s="141" t="s">
        <v>73</v>
      </c>
      <c r="I272" s="143">
        <v>38144185</v>
      </c>
      <c r="J272" s="161">
        <v>19033836</v>
      </c>
      <c r="K272" s="143">
        <v>19609191.820870243</v>
      </c>
      <c r="L272" s="161">
        <v>38144185</v>
      </c>
      <c r="M272" s="162">
        <v>0.51408076541299996</v>
      </c>
      <c r="N272" s="144">
        <v>13.647166434800001</v>
      </c>
      <c r="O272" s="140" t="s">
        <v>74</v>
      </c>
      <c r="P272" s="163">
        <v>2.0903956800000002E-2</v>
      </c>
      <c r="Q272" s="145"/>
      <c r="R272" s="146"/>
    </row>
    <row r="273" spans="2:18" ht="14.25" customHeight="1">
      <c r="B273" s="139" t="s">
        <v>77</v>
      </c>
      <c r="C273" s="140" t="s">
        <v>168</v>
      </c>
      <c r="D273" s="141" t="s">
        <v>71</v>
      </c>
      <c r="E273" s="140" t="s">
        <v>72</v>
      </c>
      <c r="F273" s="142">
        <v>43550.536180555559</v>
      </c>
      <c r="G273" s="142">
        <v>46044</v>
      </c>
      <c r="H273" s="141" t="s">
        <v>73</v>
      </c>
      <c r="I273" s="143">
        <v>58272328</v>
      </c>
      <c r="J273" s="161">
        <v>30599178</v>
      </c>
      <c r="K273" s="143">
        <v>30676685.514314432</v>
      </c>
      <c r="L273" s="161">
        <v>58272328</v>
      </c>
      <c r="M273" s="162">
        <v>0.52643658778000002</v>
      </c>
      <c r="N273" s="144">
        <v>14.1962622468</v>
      </c>
      <c r="O273" s="140" t="s">
        <v>74</v>
      </c>
      <c r="P273" s="163">
        <v>3.27022202E-2</v>
      </c>
      <c r="Q273" s="145"/>
      <c r="R273" s="146"/>
    </row>
    <row r="274" spans="2:18" ht="14.25" customHeight="1">
      <c r="B274" s="139" t="s">
        <v>77</v>
      </c>
      <c r="C274" s="140" t="s">
        <v>168</v>
      </c>
      <c r="D274" s="141" t="s">
        <v>71</v>
      </c>
      <c r="E274" s="140" t="s">
        <v>72</v>
      </c>
      <c r="F274" s="142">
        <v>43326.652141203704</v>
      </c>
      <c r="G274" s="142">
        <v>44817</v>
      </c>
      <c r="H274" s="141" t="s">
        <v>73</v>
      </c>
      <c r="I274" s="143">
        <v>12997202</v>
      </c>
      <c r="J274" s="161">
        <v>8095342</v>
      </c>
      <c r="K274" s="143">
        <v>8062243.7306364235</v>
      </c>
      <c r="L274" s="161">
        <v>12997202</v>
      </c>
      <c r="M274" s="162">
        <v>0.62030610362399996</v>
      </c>
      <c r="N274" s="144">
        <v>16.0751392765</v>
      </c>
      <c r="O274" s="140" t="s">
        <v>74</v>
      </c>
      <c r="P274" s="163">
        <v>8.5945814000000006E-3</v>
      </c>
      <c r="Q274" s="145"/>
      <c r="R274" s="146"/>
    </row>
    <row r="275" spans="2:18" ht="14.25" customHeight="1">
      <c r="B275" s="139" t="s">
        <v>77</v>
      </c>
      <c r="C275" s="140" t="s">
        <v>168</v>
      </c>
      <c r="D275" s="141" t="s">
        <v>71</v>
      </c>
      <c r="E275" s="140" t="s">
        <v>72</v>
      </c>
      <c r="F275" s="142">
        <v>43913.550798611112</v>
      </c>
      <c r="G275" s="142">
        <v>45379</v>
      </c>
      <c r="H275" s="141" t="s">
        <v>73</v>
      </c>
      <c r="I275" s="143">
        <v>81787671</v>
      </c>
      <c r="J275" s="161">
        <v>51664384</v>
      </c>
      <c r="K275" s="143">
        <v>51831206.357650869</v>
      </c>
      <c r="L275" s="161">
        <v>81787671</v>
      </c>
      <c r="M275" s="162">
        <v>0.63372884597300005</v>
      </c>
      <c r="N275" s="144">
        <v>15.863180976500001</v>
      </c>
      <c r="O275" s="140" t="s">
        <v>74</v>
      </c>
      <c r="P275" s="163">
        <v>5.52535418E-2</v>
      </c>
      <c r="Q275" s="145"/>
      <c r="R275" s="146"/>
    </row>
    <row r="276" spans="2:18" ht="14.25" customHeight="1">
      <c r="B276" s="139" t="s">
        <v>77</v>
      </c>
      <c r="C276" s="140" t="s">
        <v>168</v>
      </c>
      <c r="D276" s="141" t="s">
        <v>71</v>
      </c>
      <c r="E276" s="140" t="s">
        <v>72</v>
      </c>
      <c r="F276" s="142">
        <v>43293.547256944446</v>
      </c>
      <c r="G276" s="142">
        <v>46114</v>
      </c>
      <c r="H276" s="141" t="s">
        <v>73</v>
      </c>
      <c r="I276" s="143">
        <v>62235269</v>
      </c>
      <c r="J276" s="161">
        <v>31088329</v>
      </c>
      <c r="K276" s="143">
        <v>31994320.558876082</v>
      </c>
      <c r="L276" s="161">
        <v>62235269</v>
      </c>
      <c r="M276" s="162">
        <v>0.51408664368199997</v>
      </c>
      <c r="N276" s="144">
        <v>13.646843142</v>
      </c>
      <c r="O276" s="140" t="s">
        <v>74</v>
      </c>
      <c r="P276" s="163">
        <v>3.41068567E-2</v>
      </c>
      <c r="Q276" s="145"/>
      <c r="R276" s="146"/>
    </row>
    <row r="277" spans="2:18" ht="14.25" customHeight="1">
      <c r="B277" s="139" t="s">
        <v>77</v>
      </c>
      <c r="C277" s="140" t="s">
        <v>168</v>
      </c>
      <c r="D277" s="141" t="s">
        <v>71</v>
      </c>
      <c r="E277" s="140" t="s">
        <v>72</v>
      </c>
      <c r="F277" s="142">
        <v>43887.635358796295</v>
      </c>
      <c r="G277" s="142">
        <v>45090</v>
      </c>
      <c r="H277" s="141" t="s">
        <v>73</v>
      </c>
      <c r="I277" s="143">
        <v>295583563</v>
      </c>
      <c r="J277" s="161">
        <v>203298631</v>
      </c>
      <c r="K277" s="143">
        <v>205920675.36843169</v>
      </c>
      <c r="L277" s="161">
        <v>295583563</v>
      </c>
      <c r="M277" s="162">
        <v>0.69665807285900005</v>
      </c>
      <c r="N277" s="144">
        <v>14.750142994500001</v>
      </c>
      <c r="O277" s="140" t="s">
        <v>74</v>
      </c>
      <c r="P277" s="163">
        <v>0.21951730320000001</v>
      </c>
      <c r="Q277" s="145"/>
      <c r="R277" s="146"/>
    </row>
    <row r="278" spans="2:18" ht="14.25" customHeight="1">
      <c r="B278" s="139" t="s">
        <v>77</v>
      </c>
      <c r="C278" s="140" t="s">
        <v>168</v>
      </c>
      <c r="D278" s="141" t="s">
        <v>71</v>
      </c>
      <c r="E278" s="140" t="s">
        <v>72</v>
      </c>
      <c r="F278" s="142">
        <v>43249.671331018515</v>
      </c>
      <c r="G278" s="142">
        <v>46115</v>
      </c>
      <c r="H278" s="141" t="s">
        <v>73</v>
      </c>
      <c r="I278" s="143">
        <v>20400009</v>
      </c>
      <c r="J278" s="161">
        <v>10195890</v>
      </c>
      <c r="K278" s="143">
        <v>10321421.101716625</v>
      </c>
      <c r="L278" s="161">
        <v>20400009</v>
      </c>
      <c r="M278" s="162">
        <v>0.50595179157600001</v>
      </c>
      <c r="N278" s="144">
        <v>13.6450068275</v>
      </c>
      <c r="O278" s="140" t="s">
        <v>74</v>
      </c>
      <c r="P278" s="163">
        <v>1.1002928800000001E-2</v>
      </c>
      <c r="Q278" s="145"/>
      <c r="R278" s="146"/>
    </row>
    <row r="279" spans="2:18" ht="14.25" customHeight="1">
      <c r="B279" s="139" t="s">
        <v>77</v>
      </c>
      <c r="C279" s="140" t="s">
        <v>168</v>
      </c>
      <c r="D279" s="141" t="s">
        <v>71</v>
      </c>
      <c r="E279" s="140" t="s">
        <v>72</v>
      </c>
      <c r="F279" s="142">
        <v>43515.640150462961</v>
      </c>
      <c r="G279" s="142">
        <v>46114</v>
      </c>
      <c r="H279" s="141" t="s">
        <v>73</v>
      </c>
      <c r="I279" s="143">
        <v>46626411</v>
      </c>
      <c r="J279" s="161">
        <v>24410303</v>
      </c>
      <c r="K279" s="143">
        <v>24771722.62876964</v>
      </c>
      <c r="L279" s="161">
        <v>46626411</v>
      </c>
      <c r="M279" s="162">
        <v>0.53128092206699995</v>
      </c>
      <c r="N279" s="144">
        <v>13.644636376499999</v>
      </c>
      <c r="O279" s="140" t="s">
        <v>74</v>
      </c>
      <c r="P279" s="163">
        <v>2.64073617E-2</v>
      </c>
      <c r="Q279" s="145"/>
      <c r="R279" s="146"/>
    </row>
    <row r="280" spans="2:18" ht="14.25" customHeight="1">
      <c r="B280" s="139" t="s">
        <v>77</v>
      </c>
      <c r="C280" s="140" t="s">
        <v>168</v>
      </c>
      <c r="D280" s="141" t="s">
        <v>71</v>
      </c>
      <c r="E280" s="140" t="s">
        <v>72</v>
      </c>
      <c r="F280" s="142">
        <v>43781.647233796299</v>
      </c>
      <c r="G280" s="142">
        <v>44530</v>
      </c>
      <c r="H280" s="141" t="s">
        <v>73</v>
      </c>
      <c r="I280" s="143">
        <v>63142194</v>
      </c>
      <c r="J280" s="161">
        <v>51630166</v>
      </c>
      <c r="K280" s="143">
        <v>52387652.698897675</v>
      </c>
      <c r="L280" s="161">
        <v>63142194</v>
      </c>
      <c r="M280" s="162">
        <v>0.82967742139099998</v>
      </c>
      <c r="N280" s="144">
        <v>11.4610746916</v>
      </c>
      <c r="O280" s="140" t="s">
        <v>74</v>
      </c>
      <c r="P280" s="163">
        <v>5.5846729400000003E-2</v>
      </c>
      <c r="Q280" s="145"/>
      <c r="R280" s="146"/>
    </row>
    <row r="281" spans="2:18" ht="14.25" customHeight="1">
      <c r="B281" s="139" t="s">
        <v>77</v>
      </c>
      <c r="C281" s="140" t="s">
        <v>168</v>
      </c>
      <c r="D281" s="141" t="s">
        <v>71</v>
      </c>
      <c r="E281" s="140" t="s">
        <v>72</v>
      </c>
      <c r="F281" s="142">
        <v>43236.642013888886</v>
      </c>
      <c r="G281" s="142">
        <v>45379</v>
      </c>
      <c r="H281" s="141" t="s">
        <v>73</v>
      </c>
      <c r="I281" s="143">
        <v>18975351</v>
      </c>
      <c r="J281" s="161">
        <v>10462463</v>
      </c>
      <c r="K281" s="143">
        <v>10580805.599942241</v>
      </c>
      <c r="L281" s="161">
        <v>18975351</v>
      </c>
      <c r="M281" s="162">
        <v>0.55760789879200001</v>
      </c>
      <c r="N281" s="144">
        <v>15.0288002735</v>
      </c>
      <c r="O281" s="140" t="s">
        <v>74</v>
      </c>
      <c r="P281" s="163">
        <v>1.127944E-2</v>
      </c>
      <c r="Q281" s="145"/>
      <c r="R281" s="146"/>
    </row>
    <row r="282" spans="2:18" ht="14.25" customHeight="1">
      <c r="B282" s="139" t="s">
        <v>77</v>
      </c>
      <c r="C282" s="140" t="s">
        <v>168</v>
      </c>
      <c r="D282" s="141" t="s">
        <v>71</v>
      </c>
      <c r="E282" s="140" t="s">
        <v>72</v>
      </c>
      <c r="F282" s="142">
        <v>43440.60460648148</v>
      </c>
      <c r="G282" s="142">
        <v>45379</v>
      </c>
      <c r="H282" s="141" t="s">
        <v>73</v>
      </c>
      <c r="I282" s="143">
        <v>65618624</v>
      </c>
      <c r="J282" s="161">
        <v>36932055</v>
      </c>
      <c r="K282" s="143">
        <v>37320232.126799643</v>
      </c>
      <c r="L282" s="161">
        <v>65618624</v>
      </c>
      <c r="M282" s="162">
        <v>0.56874450958900002</v>
      </c>
      <c r="N282" s="144">
        <v>15.8612423088</v>
      </c>
      <c r="O282" s="140" t="s">
        <v>74</v>
      </c>
      <c r="P282" s="163">
        <v>3.9784430099999997E-2</v>
      </c>
      <c r="Q282" s="145"/>
      <c r="R282" s="146"/>
    </row>
    <row r="283" spans="2:18" ht="14.25" customHeight="1">
      <c r="B283" s="139" t="s">
        <v>77</v>
      </c>
      <c r="C283" s="140" t="s">
        <v>168</v>
      </c>
      <c r="D283" s="141" t="s">
        <v>71</v>
      </c>
      <c r="E283" s="140" t="s">
        <v>72</v>
      </c>
      <c r="F283" s="142">
        <v>43671.668263888889</v>
      </c>
      <c r="G283" s="142">
        <v>46114</v>
      </c>
      <c r="H283" s="141" t="s">
        <v>73</v>
      </c>
      <c r="I283" s="143">
        <v>31925063</v>
      </c>
      <c r="J283" s="161">
        <v>17133208</v>
      </c>
      <c r="K283" s="143">
        <v>17546211.872568443</v>
      </c>
      <c r="L283" s="161">
        <v>31925063</v>
      </c>
      <c r="M283" s="162">
        <v>0.54960617846100002</v>
      </c>
      <c r="N283" s="144">
        <v>13.645316233999999</v>
      </c>
      <c r="O283" s="140" t="s">
        <v>74</v>
      </c>
      <c r="P283" s="163">
        <v>1.87047615E-2</v>
      </c>
      <c r="Q283" s="145"/>
      <c r="R283" s="146"/>
    </row>
    <row r="284" spans="2:18" ht="14.25" customHeight="1">
      <c r="B284" s="139" t="s">
        <v>77</v>
      </c>
      <c r="C284" s="140" t="s">
        <v>168</v>
      </c>
      <c r="D284" s="141" t="s">
        <v>71</v>
      </c>
      <c r="E284" s="140" t="s">
        <v>72</v>
      </c>
      <c r="F284" s="142">
        <v>43417.668738425928</v>
      </c>
      <c r="G284" s="142">
        <v>46114</v>
      </c>
      <c r="H284" s="141" t="s">
        <v>73</v>
      </c>
      <c r="I284" s="143">
        <v>19751789</v>
      </c>
      <c r="J284" s="161">
        <v>10146029</v>
      </c>
      <c r="K284" s="143">
        <v>10321507.808365304</v>
      </c>
      <c r="L284" s="161">
        <v>19751789</v>
      </c>
      <c r="M284" s="162">
        <v>0.52256065556200004</v>
      </c>
      <c r="N284" s="144">
        <v>13.6447688748</v>
      </c>
      <c r="O284" s="140" t="s">
        <v>74</v>
      </c>
      <c r="P284" s="163">
        <v>1.1003021199999999E-2</v>
      </c>
      <c r="Q284" s="145"/>
      <c r="R284" s="146"/>
    </row>
    <row r="285" spans="2:18" ht="14.25" customHeight="1">
      <c r="B285" s="139" t="s">
        <v>77</v>
      </c>
      <c r="C285" s="140" t="s">
        <v>168</v>
      </c>
      <c r="D285" s="141" t="s">
        <v>71</v>
      </c>
      <c r="E285" s="140" t="s">
        <v>72</v>
      </c>
      <c r="F285" s="142">
        <v>43580.572754629633</v>
      </c>
      <c r="G285" s="142">
        <v>46044</v>
      </c>
      <c r="H285" s="141" t="s">
        <v>73</v>
      </c>
      <c r="I285" s="143">
        <v>77696428</v>
      </c>
      <c r="J285" s="161">
        <v>41242741</v>
      </c>
      <c r="K285" s="143">
        <v>40898935.876544409</v>
      </c>
      <c r="L285" s="161">
        <v>77696428</v>
      </c>
      <c r="M285" s="162">
        <v>0.52639403032200005</v>
      </c>
      <c r="N285" s="144">
        <v>14.198620763599999</v>
      </c>
      <c r="O285" s="140" t="s">
        <v>74</v>
      </c>
      <c r="P285" s="163">
        <v>4.3599430199999997E-2</v>
      </c>
      <c r="Q285" s="145"/>
      <c r="R285" s="146"/>
    </row>
    <row r="286" spans="2:18" ht="14.25" customHeight="1">
      <c r="B286" s="139" t="s">
        <v>77</v>
      </c>
      <c r="C286" s="140" t="s">
        <v>168</v>
      </c>
      <c r="D286" s="141" t="s">
        <v>71</v>
      </c>
      <c r="E286" s="140" t="s">
        <v>72</v>
      </c>
      <c r="F286" s="142">
        <v>43353.59233796296</v>
      </c>
      <c r="G286" s="142">
        <v>44817</v>
      </c>
      <c r="H286" s="141" t="s">
        <v>73</v>
      </c>
      <c r="I286" s="143">
        <v>12895338</v>
      </c>
      <c r="J286" s="161">
        <v>8082193</v>
      </c>
      <c r="K286" s="143">
        <v>8062301.456474225</v>
      </c>
      <c r="L286" s="161">
        <v>12895338</v>
      </c>
      <c r="M286" s="162">
        <v>0.62521055721600005</v>
      </c>
      <c r="N286" s="144">
        <v>16.075055522700001</v>
      </c>
      <c r="O286" s="140" t="s">
        <v>74</v>
      </c>
      <c r="P286" s="163">
        <v>8.5946428999999994E-3</v>
      </c>
      <c r="Q286" s="145"/>
      <c r="R286" s="146"/>
    </row>
    <row r="287" spans="2:18" ht="14.25" customHeight="1">
      <c r="B287" s="139" t="s">
        <v>77</v>
      </c>
      <c r="C287" s="140" t="s">
        <v>168</v>
      </c>
      <c r="D287" s="141" t="s">
        <v>71</v>
      </c>
      <c r="E287" s="140" t="s">
        <v>72</v>
      </c>
      <c r="F287" s="142">
        <v>43934.588634259257</v>
      </c>
      <c r="G287" s="142">
        <v>45799</v>
      </c>
      <c r="H287" s="141" t="s">
        <v>73</v>
      </c>
      <c r="I287" s="143">
        <v>45942460</v>
      </c>
      <c r="J287" s="161">
        <v>25504110</v>
      </c>
      <c r="K287" s="143">
        <v>25361884.750669498</v>
      </c>
      <c r="L287" s="161">
        <v>45942460</v>
      </c>
      <c r="M287" s="162">
        <v>0.55203584550499996</v>
      </c>
      <c r="N287" s="144">
        <v>16.980460599699999</v>
      </c>
      <c r="O287" s="140" t="s">
        <v>74</v>
      </c>
      <c r="P287" s="163">
        <v>2.70364913E-2</v>
      </c>
      <c r="Q287" s="145"/>
      <c r="R287" s="146"/>
    </row>
    <row r="288" spans="2:18" ht="14.25" customHeight="1">
      <c r="B288" s="147" t="s">
        <v>169</v>
      </c>
      <c r="C288" s="148"/>
      <c r="D288" s="148"/>
      <c r="E288" s="148"/>
      <c r="F288" s="148"/>
      <c r="G288" s="148"/>
      <c r="H288" s="141"/>
      <c r="I288" s="149">
        <v>8280585475</v>
      </c>
      <c r="J288" s="164">
        <v>4760784842</v>
      </c>
      <c r="K288" s="149">
        <v>4808555153.1225872</v>
      </c>
      <c r="L288" s="164">
        <v>8280585475</v>
      </c>
      <c r="M288" s="145"/>
      <c r="N288" s="165"/>
      <c r="O288" s="145"/>
      <c r="P288" s="166">
        <v>5.1260567100999959</v>
      </c>
      <c r="Q288" s="148"/>
      <c r="R288" s="167"/>
    </row>
    <row r="289" spans="2:18" ht="14.25" customHeight="1">
      <c r="B289" s="139" t="s">
        <v>77</v>
      </c>
      <c r="C289" s="140" t="s">
        <v>217</v>
      </c>
      <c r="D289" s="141" t="s">
        <v>71</v>
      </c>
      <c r="E289" s="140" t="s">
        <v>72</v>
      </c>
      <c r="F289" s="142">
        <v>43777.641828703701</v>
      </c>
      <c r="G289" s="142">
        <v>46262</v>
      </c>
      <c r="H289" s="141" t="s">
        <v>73</v>
      </c>
      <c r="I289" s="143">
        <v>377583552</v>
      </c>
      <c r="J289" s="161">
        <v>202069863</v>
      </c>
      <c r="K289" s="143">
        <v>202974056.36773613</v>
      </c>
      <c r="L289" s="161">
        <v>377583552</v>
      </c>
      <c r="M289" s="162">
        <v>0.53756064132699999</v>
      </c>
      <c r="N289" s="144">
        <v>13.6136342862</v>
      </c>
      <c r="O289" s="140" t="s">
        <v>74</v>
      </c>
      <c r="P289" s="163">
        <v>0.21637612349999999</v>
      </c>
      <c r="Q289" s="145"/>
      <c r="R289" s="146"/>
    </row>
    <row r="290" spans="2:18" ht="14.25" customHeight="1">
      <c r="B290" s="139" t="s">
        <v>77</v>
      </c>
      <c r="C290" s="140" t="s">
        <v>217</v>
      </c>
      <c r="D290" s="141" t="s">
        <v>71</v>
      </c>
      <c r="E290" s="140" t="s">
        <v>72</v>
      </c>
      <c r="F290" s="142">
        <v>43742.66615740741</v>
      </c>
      <c r="G290" s="142">
        <v>46262</v>
      </c>
      <c r="H290" s="141" t="s">
        <v>73</v>
      </c>
      <c r="I290" s="143">
        <v>218380275</v>
      </c>
      <c r="J290" s="161">
        <v>115485838</v>
      </c>
      <c r="K290" s="143">
        <v>116199830.76678306</v>
      </c>
      <c r="L290" s="161">
        <v>218380275</v>
      </c>
      <c r="M290" s="162">
        <v>0.53209856415300005</v>
      </c>
      <c r="N290" s="144">
        <v>13.7309675886</v>
      </c>
      <c r="O290" s="140" t="s">
        <v>74</v>
      </c>
      <c r="P290" s="163">
        <v>0.12387232820000001</v>
      </c>
      <c r="Q290" s="145"/>
      <c r="R290" s="146"/>
    </row>
    <row r="291" spans="2:18" ht="14.25" customHeight="1">
      <c r="B291" s="139" t="s">
        <v>77</v>
      </c>
      <c r="C291" s="140" t="s">
        <v>217</v>
      </c>
      <c r="D291" s="141" t="s">
        <v>71</v>
      </c>
      <c r="E291" s="140" t="s">
        <v>72</v>
      </c>
      <c r="F291" s="142">
        <v>43448.648726851854</v>
      </c>
      <c r="G291" s="142">
        <v>44545</v>
      </c>
      <c r="H291" s="141" t="s">
        <v>73</v>
      </c>
      <c r="I291" s="143">
        <v>31667942</v>
      </c>
      <c r="J291" s="161">
        <v>23837333</v>
      </c>
      <c r="K291" s="143">
        <v>21711861.158578046</v>
      </c>
      <c r="L291" s="161">
        <v>31667942</v>
      </c>
      <c r="M291" s="162">
        <v>0.68561010875200001</v>
      </c>
      <c r="N291" s="144">
        <v>12.5534990597</v>
      </c>
      <c r="O291" s="140" t="s">
        <v>74</v>
      </c>
      <c r="P291" s="163">
        <v>2.3145462200000001E-2</v>
      </c>
      <c r="Q291" s="145"/>
      <c r="R291" s="146"/>
    </row>
    <row r="292" spans="2:18" ht="14.25" customHeight="1">
      <c r="B292" s="139" t="s">
        <v>77</v>
      </c>
      <c r="C292" s="140" t="s">
        <v>217</v>
      </c>
      <c r="D292" s="141" t="s">
        <v>71</v>
      </c>
      <c r="E292" s="140" t="s">
        <v>72</v>
      </c>
      <c r="F292" s="142">
        <v>43714.655497685184</v>
      </c>
      <c r="G292" s="142">
        <v>45183</v>
      </c>
      <c r="H292" s="141" t="s">
        <v>73</v>
      </c>
      <c r="I292" s="143">
        <v>15509870</v>
      </c>
      <c r="J292" s="161">
        <v>10277809</v>
      </c>
      <c r="K292" s="143">
        <v>10042681.355042309</v>
      </c>
      <c r="L292" s="161">
        <v>15509870</v>
      </c>
      <c r="M292" s="162">
        <v>0.64750261317699997</v>
      </c>
      <c r="N292" s="144">
        <v>13.645984540800001</v>
      </c>
      <c r="O292" s="140" t="s">
        <v>74</v>
      </c>
      <c r="P292" s="163">
        <v>1.07057843E-2</v>
      </c>
      <c r="Q292" s="145"/>
      <c r="R292" s="146"/>
    </row>
    <row r="293" spans="2:18" ht="14.25" customHeight="1">
      <c r="B293" s="139" t="s">
        <v>77</v>
      </c>
      <c r="C293" s="140" t="s">
        <v>217</v>
      </c>
      <c r="D293" s="141" t="s">
        <v>71</v>
      </c>
      <c r="E293" s="140" t="s">
        <v>72</v>
      </c>
      <c r="F293" s="142">
        <v>43580.576898148145</v>
      </c>
      <c r="G293" s="142">
        <v>45547</v>
      </c>
      <c r="H293" s="141" t="s">
        <v>73</v>
      </c>
      <c r="I293" s="143">
        <v>87023294</v>
      </c>
      <c r="J293" s="161">
        <v>50647259</v>
      </c>
      <c r="K293" s="143">
        <v>50224253.434002228</v>
      </c>
      <c r="L293" s="161">
        <v>87023294</v>
      </c>
      <c r="M293" s="162">
        <v>0.57713574292000003</v>
      </c>
      <c r="N293" s="144">
        <v>14.195787579099999</v>
      </c>
      <c r="O293" s="140" t="s">
        <v>74</v>
      </c>
      <c r="P293" s="163">
        <v>5.3540484200000002E-2</v>
      </c>
      <c r="Q293" s="145"/>
      <c r="R293" s="146"/>
    </row>
    <row r="294" spans="2:18" ht="14.25" customHeight="1">
      <c r="B294" s="139" t="s">
        <v>77</v>
      </c>
      <c r="C294" s="140" t="s">
        <v>217</v>
      </c>
      <c r="D294" s="141" t="s">
        <v>71</v>
      </c>
      <c r="E294" s="140" t="s">
        <v>72</v>
      </c>
      <c r="F294" s="142">
        <v>43922.726550925923</v>
      </c>
      <c r="G294" s="142">
        <v>44014</v>
      </c>
      <c r="H294" s="141" t="s">
        <v>73</v>
      </c>
      <c r="I294" s="143">
        <v>114843315</v>
      </c>
      <c r="J294" s="161">
        <v>111745068</v>
      </c>
      <c r="K294" s="143">
        <v>109542063.95581758</v>
      </c>
      <c r="L294" s="161">
        <v>114843315</v>
      </c>
      <c r="M294" s="162">
        <v>0.95383927184499995</v>
      </c>
      <c r="N294" s="144">
        <v>11.551589984</v>
      </c>
      <c r="O294" s="140" t="s">
        <v>74</v>
      </c>
      <c r="P294" s="163">
        <v>0.1167749592</v>
      </c>
      <c r="Q294" s="145"/>
      <c r="R294" s="146"/>
    </row>
    <row r="295" spans="2:18" ht="14.25" customHeight="1">
      <c r="B295" s="139" t="s">
        <v>77</v>
      </c>
      <c r="C295" s="140" t="s">
        <v>217</v>
      </c>
      <c r="D295" s="141" t="s">
        <v>71</v>
      </c>
      <c r="E295" s="140" t="s">
        <v>72</v>
      </c>
      <c r="F295" s="142">
        <v>43878.683576388888</v>
      </c>
      <c r="G295" s="142">
        <v>44672</v>
      </c>
      <c r="H295" s="141" t="s">
        <v>73</v>
      </c>
      <c r="I295" s="143">
        <v>70426369</v>
      </c>
      <c r="J295" s="161">
        <v>57026576</v>
      </c>
      <c r="K295" s="143">
        <v>57598582.859050147</v>
      </c>
      <c r="L295" s="161">
        <v>70426369</v>
      </c>
      <c r="M295" s="162">
        <v>0.81785535271700005</v>
      </c>
      <c r="N295" s="144">
        <v>11.479548683899999</v>
      </c>
      <c r="O295" s="140" t="s">
        <v>74</v>
      </c>
      <c r="P295" s="163">
        <v>6.1401729400000001E-2</v>
      </c>
      <c r="Q295" s="145"/>
      <c r="R295" s="146"/>
    </row>
    <row r="296" spans="2:18" ht="14.25" customHeight="1">
      <c r="B296" s="139" t="s">
        <v>77</v>
      </c>
      <c r="C296" s="140" t="s">
        <v>217</v>
      </c>
      <c r="D296" s="141" t="s">
        <v>71</v>
      </c>
      <c r="E296" s="140" t="s">
        <v>72</v>
      </c>
      <c r="F296" s="142">
        <v>43770.595891203702</v>
      </c>
      <c r="G296" s="142">
        <v>45911</v>
      </c>
      <c r="H296" s="141" t="s">
        <v>73</v>
      </c>
      <c r="I296" s="143">
        <v>1837698640</v>
      </c>
      <c r="J296" s="161">
        <v>1025355447</v>
      </c>
      <c r="K296" s="143">
        <v>1012846970.7827014</v>
      </c>
      <c r="L296" s="161">
        <v>1837698640</v>
      </c>
      <c r="M296" s="162">
        <v>0.55114965464800003</v>
      </c>
      <c r="N296" s="144">
        <v>14.5022215108</v>
      </c>
      <c r="O296" s="140" t="s">
        <v>74</v>
      </c>
      <c r="P296" s="163">
        <v>1.0797237101999999</v>
      </c>
      <c r="Q296" s="145"/>
      <c r="R296" s="146"/>
    </row>
    <row r="297" spans="2:18" ht="14.25" customHeight="1">
      <c r="B297" s="139" t="s">
        <v>77</v>
      </c>
      <c r="C297" s="140" t="s">
        <v>217</v>
      </c>
      <c r="D297" s="141" t="s">
        <v>71</v>
      </c>
      <c r="E297" s="140" t="s">
        <v>72</v>
      </c>
      <c r="F297" s="142">
        <v>43502.651701388888</v>
      </c>
      <c r="G297" s="142">
        <v>45183</v>
      </c>
      <c r="H297" s="141" t="s">
        <v>73</v>
      </c>
      <c r="I297" s="143">
        <v>29084543</v>
      </c>
      <c r="J297" s="161">
        <v>18547126</v>
      </c>
      <c r="K297" s="143">
        <v>18258215.411540147</v>
      </c>
      <c r="L297" s="161">
        <v>29084543</v>
      </c>
      <c r="M297" s="162">
        <v>0.627763531012</v>
      </c>
      <c r="N297" s="144">
        <v>13.2208948915</v>
      </c>
      <c r="O297" s="140" t="s">
        <v>74</v>
      </c>
      <c r="P297" s="163">
        <v>1.9463777500000001E-2</v>
      </c>
      <c r="Q297" s="145"/>
      <c r="R297" s="146"/>
    </row>
    <row r="298" spans="2:18" ht="14.25" customHeight="1">
      <c r="B298" s="139" t="s">
        <v>77</v>
      </c>
      <c r="C298" s="140" t="s">
        <v>217</v>
      </c>
      <c r="D298" s="141" t="s">
        <v>71</v>
      </c>
      <c r="E298" s="140" t="s">
        <v>72</v>
      </c>
      <c r="F298" s="142">
        <v>43732.651296296295</v>
      </c>
      <c r="G298" s="142">
        <v>46262</v>
      </c>
      <c r="H298" s="141" t="s">
        <v>73</v>
      </c>
      <c r="I298" s="143">
        <v>82129988</v>
      </c>
      <c r="J298" s="161">
        <v>43490381</v>
      </c>
      <c r="K298" s="143">
        <v>43436473.784191877</v>
      </c>
      <c r="L298" s="161">
        <v>82129988</v>
      </c>
      <c r="M298" s="162">
        <v>0.52887471241600004</v>
      </c>
      <c r="N298" s="144">
        <v>13.7384663783</v>
      </c>
      <c r="O298" s="140" t="s">
        <v>74</v>
      </c>
      <c r="P298" s="163">
        <v>4.63045178E-2</v>
      </c>
      <c r="Q298" s="145"/>
      <c r="R298" s="146"/>
    </row>
    <row r="299" spans="2:18" ht="14.25" customHeight="1">
      <c r="B299" s="139" t="s">
        <v>77</v>
      </c>
      <c r="C299" s="140" t="s">
        <v>217</v>
      </c>
      <c r="D299" s="141" t="s">
        <v>71</v>
      </c>
      <c r="E299" s="140" t="s">
        <v>72</v>
      </c>
      <c r="F299" s="142">
        <v>43385.653541666667</v>
      </c>
      <c r="G299" s="142">
        <v>44098</v>
      </c>
      <c r="H299" s="141" t="s">
        <v>73</v>
      </c>
      <c r="I299" s="143">
        <v>28252824</v>
      </c>
      <c r="J299" s="161">
        <v>22128837</v>
      </c>
      <c r="K299" s="143">
        <v>22042494.360689308</v>
      </c>
      <c r="L299" s="161">
        <v>28252824</v>
      </c>
      <c r="M299" s="162">
        <v>0.78018729599199999</v>
      </c>
      <c r="N299" s="144">
        <v>15.0248758629</v>
      </c>
      <c r="O299" s="140" t="s">
        <v>74</v>
      </c>
      <c r="P299" s="163">
        <v>2.34979266E-2</v>
      </c>
      <c r="Q299" s="145"/>
      <c r="R299" s="146"/>
    </row>
    <row r="300" spans="2:18" ht="14.25" customHeight="1">
      <c r="B300" s="139" t="s">
        <v>77</v>
      </c>
      <c r="C300" s="140" t="s">
        <v>217</v>
      </c>
      <c r="D300" s="141" t="s">
        <v>71</v>
      </c>
      <c r="E300" s="140" t="s">
        <v>72</v>
      </c>
      <c r="F300" s="142">
        <v>43711.626608796294</v>
      </c>
      <c r="G300" s="142">
        <v>46262</v>
      </c>
      <c r="H300" s="141" t="s">
        <v>73</v>
      </c>
      <c r="I300" s="143">
        <v>248299987</v>
      </c>
      <c r="J300" s="161">
        <v>130510203</v>
      </c>
      <c r="K300" s="143">
        <v>131317642.01204105</v>
      </c>
      <c r="L300" s="161">
        <v>248299987</v>
      </c>
      <c r="M300" s="162">
        <v>0.52886689040400003</v>
      </c>
      <c r="N300" s="144">
        <v>13.738863354299999</v>
      </c>
      <c r="O300" s="140" t="s">
        <v>74</v>
      </c>
      <c r="P300" s="163">
        <v>0.1399883455</v>
      </c>
      <c r="Q300" s="145"/>
      <c r="R300" s="146"/>
    </row>
    <row r="301" spans="2:18" ht="14.25" customHeight="1">
      <c r="B301" s="139" t="s">
        <v>77</v>
      </c>
      <c r="C301" s="140" t="s">
        <v>217</v>
      </c>
      <c r="D301" s="141" t="s">
        <v>71</v>
      </c>
      <c r="E301" s="140" t="s">
        <v>72</v>
      </c>
      <c r="F301" s="142">
        <v>43958.533449074072</v>
      </c>
      <c r="G301" s="142">
        <v>46252</v>
      </c>
      <c r="H301" s="141" t="s">
        <v>73</v>
      </c>
      <c r="I301" s="143">
        <v>109236187</v>
      </c>
      <c r="J301" s="161">
        <v>60644381</v>
      </c>
      <c r="K301" s="143">
        <v>60446064.399156317</v>
      </c>
      <c r="L301" s="161">
        <v>109236187</v>
      </c>
      <c r="M301" s="162">
        <v>0.55335201693900005</v>
      </c>
      <c r="N301" s="144">
        <v>13.6122157461</v>
      </c>
      <c r="O301" s="140" t="s">
        <v>74</v>
      </c>
      <c r="P301" s="163">
        <v>6.4437225799999998E-2</v>
      </c>
      <c r="Q301" s="145"/>
      <c r="R301" s="146"/>
    </row>
    <row r="302" spans="2:18" ht="14.25" customHeight="1">
      <c r="B302" s="139" t="s">
        <v>77</v>
      </c>
      <c r="C302" s="140" t="s">
        <v>217</v>
      </c>
      <c r="D302" s="141" t="s">
        <v>71</v>
      </c>
      <c r="E302" s="140" t="s">
        <v>72</v>
      </c>
      <c r="F302" s="142">
        <v>43906.634270833332</v>
      </c>
      <c r="G302" s="142">
        <v>44579</v>
      </c>
      <c r="H302" s="141" t="s">
        <v>73</v>
      </c>
      <c r="I302" s="143">
        <v>17148600</v>
      </c>
      <c r="J302" s="161">
        <v>14496426</v>
      </c>
      <c r="K302" s="143">
        <v>14410421.133520955</v>
      </c>
      <c r="L302" s="161">
        <v>17148600</v>
      </c>
      <c r="M302" s="162">
        <v>0.84032639011499999</v>
      </c>
      <c r="N302" s="144">
        <v>10.921032989</v>
      </c>
      <c r="O302" s="140" t="s">
        <v>74</v>
      </c>
      <c r="P302" s="163">
        <v>1.5361919200000001E-2</v>
      </c>
      <c r="Q302" s="145"/>
      <c r="R302" s="146"/>
    </row>
    <row r="303" spans="2:18" ht="14.25" customHeight="1">
      <c r="B303" s="139" t="s">
        <v>77</v>
      </c>
      <c r="C303" s="140" t="s">
        <v>217</v>
      </c>
      <c r="D303" s="141" t="s">
        <v>71</v>
      </c>
      <c r="E303" s="140" t="s">
        <v>72</v>
      </c>
      <c r="F303" s="142">
        <v>43817.659502314818</v>
      </c>
      <c r="G303" s="142">
        <v>45726</v>
      </c>
      <c r="H303" s="141" t="s">
        <v>73</v>
      </c>
      <c r="I303" s="143">
        <v>110193976</v>
      </c>
      <c r="J303" s="161">
        <v>65448766</v>
      </c>
      <c r="K303" s="143">
        <v>65667712.364279099</v>
      </c>
      <c r="L303" s="161">
        <v>110193976</v>
      </c>
      <c r="M303" s="162">
        <v>0.59592833245499999</v>
      </c>
      <c r="N303" s="144">
        <v>14.0489416935</v>
      </c>
      <c r="O303" s="140" t="s">
        <v>74</v>
      </c>
      <c r="P303" s="163">
        <v>7.0003651200000003E-2</v>
      </c>
      <c r="Q303" s="145"/>
      <c r="R303" s="146"/>
    </row>
    <row r="304" spans="2:18" ht="14.25" customHeight="1">
      <c r="B304" s="139" t="s">
        <v>77</v>
      </c>
      <c r="C304" s="140" t="s">
        <v>217</v>
      </c>
      <c r="D304" s="141" t="s">
        <v>71</v>
      </c>
      <c r="E304" s="140" t="s">
        <v>72</v>
      </c>
      <c r="F304" s="142">
        <v>43749.673148148147</v>
      </c>
      <c r="G304" s="142">
        <v>46262</v>
      </c>
      <c r="H304" s="141" t="s">
        <v>73</v>
      </c>
      <c r="I304" s="143">
        <v>79756275</v>
      </c>
      <c r="J304" s="161">
        <v>42281553</v>
      </c>
      <c r="K304" s="143">
        <v>42438117.849023908</v>
      </c>
      <c r="L304" s="161">
        <v>79756275</v>
      </c>
      <c r="M304" s="162">
        <v>0.53209754152900002</v>
      </c>
      <c r="N304" s="144">
        <v>13.731019115100001</v>
      </c>
      <c r="O304" s="140" t="s">
        <v>74</v>
      </c>
      <c r="P304" s="163">
        <v>4.5240242E-2</v>
      </c>
      <c r="Q304" s="145"/>
      <c r="R304" s="146"/>
    </row>
    <row r="305" spans="2:18" ht="14.25" customHeight="1">
      <c r="B305" s="139" t="s">
        <v>77</v>
      </c>
      <c r="C305" s="140" t="s">
        <v>217</v>
      </c>
      <c r="D305" s="141" t="s">
        <v>71</v>
      </c>
      <c r="E305" s="140" t="s">
        <v>72</v>
      </c>
      <c r="F305" s="142">
        <v>43494.679988425924</v>
      </c>
      <c r="G305" s="142">
        <v>45462</v>
      </c>
      <c r="H305" s="141" t="s">
        <v>73</v>
      </c>
      <c r="I305" s="143">
        <v>871626713</v>
      </c>
      <c r="J305" s="161">
        <v>500941780</v>
      </c>
      <c r="K305" s="143">
        <v>512777881.18092227</v>
      </c>
      <c r="L305" s="161">
        <v>871626713</v>
      </c>
      <c r="M305" s="162">
        <v>0.58829986912200005</v>
      </c>
      <c r="N305" s="144">
        <v>14.4769853739</v>
      </c>
      <c r="O305" s="140" t="s">
        <v>74</v>
      </c>
      <c r="P305" s="163">
        <v>0.54663582200000005</v>
      </c>
      <c r="Q305" s="145"/>
      <c r="R305" s="146"/>
    </row>
    <row r="306" spans="2:18" ht="14.25" customHeight="1">
      <c r="B306" s="139" t="s">
        <v>77</v>
      </c>
      <c r="C306" s="140" t="s">
        <v>217</v>
      </c>
      <c r="D306" s="141" t="s">
        <v>71</v>
      </c>
      <c r="E306" s="140" t="s">
        <v>72</v>
      </c>
      <c r="F306" s="142">
        <v>43717.662453703706</v>
      </c>
      <c r="G306" s="142">
        <v>46262</v>
      </c>
      <c r="H306" s="141" t="s">
        <v>73</v>
      </c>
      <c r="I306" s="143">
        <v>171899999</v>
      </c>
      <c r="J306" s="161">
        <v>90545548</v>
      </c>
      <c r="K306" s="143">
        <v>90913070.993349388</v>
      </c>
      <c r="L306" s="161">
        <v>171899999</v>
      </c>
      <c r="M306" s="162">
        <v>0.52887185295100003</v>
      </c>
      <c r="N306" s="144">
        <v>13.7386119845</v>
      </c>
      <c r="O306" s="140" t="s">
        <v>74</v>
      </c>
      <c r="P306" s="163">
        <v>9.6915922299999999E-2</v>
      </c>
      <c r="Q306" s="145"/>
      <c r="R306" s="146"/>
    </row>
    <row r="307" spans="2:18" ht="14.25" customHeight="1">
      <c r="B307" s="139" t="s">
        <v>77</v>
      </c>
      <c r="C307" s="140" t="s">
        <v>217</v>
      </c>
      <c r="D307" s="141" t="s">
        <v>71</v>
      </c>
      <c r="E307" s="140" t="s">
        <v>72</v>
      </c>
      <c r="F307" s="142">
        <v>43588.590416666666</v>
      </c>
      <c r="G307" s="142">
        <v>45547</v>
      </c>
      <c r="H307" s="141" t="s">
        <v>73</v>
      </c>
      <c r="I307" s="143">
        <v>826721238</v>
      </c>
      <c r="J307" s="161">
        <v>487020528</v>
      </c>
      <c r="K307" s="143">
        <v>480878151.44797003</v>
      </c>
      <c r="L307" s="161">
        <v>826721238</v>
      </c>
      <c r="M307" s="162">
        <v>0.58166904313599999</v>
      </c>
      <c r="N307" s="144">
        <v>13.9224214682</v>
      </c>
      <c r="O307" s="140" t="s">
        <v>74</v>
      </c>
      <c r="P307" s="163">
        <v>0.51262980179999995</v>
      </c>
      <c r="Q307" s="145"/>
      <c r="R307" s="146"/>
    </row>
    <row r="308" spans="2:18" ht="14.25" customHeight="1">
      <c r="B308" s="139" t="s">
        <v>77</v>
      </c>
      <c r="C308" s="140" t="s">
        <v>217</v>
      </c>
      <c r="D308" s="141" t="s">
        <v>71</v>
      </c>
      <c r="E308" s="140" t="s">
        <v>72</v>
      </c>
      <c r="F308" s="142">
        <v>43941.61347222222</v>
      </c>
      <c r="G308" s="142">
        <v>46037</v>
      </c>
      <c r="H308" s="141" t="s">
        <v>73</v>
      </c>
      <c r="I308" s="143">
        <v>26356064</v>
      </c>
      <c r="J308" s="161">
        <v>14497862</v>
      </c>
      <c r="K308" s="143">
        <v>14383242.804318871</v>
      </c>
      <c r="L308" s="161">
        <v>26356064</v>
      </c>
      <c r="M308" s="162">
        <v>0.54572802692800004</v>
      </c>
      <c r="N308" s="144">
        <v>15.5863146259</v>
      </c>
      <c r="O308" s="140" t="s">
        <v>74</v>
      </c>
      <c r="P308" s="163">
        <v>1.53329464E-2</v>
      </c>
      <c r="Q308" s="145"/>
      <c r="R308" s="146"/>
    </row>
    <row r="309" spans="2:18" ht="14.25" customHeight="1">
      <c r="B309" s="139" t="s">
        <v>77</v>
      </c>
      <c r="C309" s="140" t="s">
        <v>217</v>
      </c>
      <c r="D309" s="141" t="s">
        <v>71</v>
      </c>
      <c r="E309" s="140" t="s">
        <v>72</v>
      </c>
      <c r="F309" s="142">
        <v>43889.566631944443</v>
      </c>
      <c r="G309" s="142">
        <v>46366</v>
      </c>
      <c r="H309" s="141" t="s">
        <v>73</v>
      </c>
      <c r="I309" s="143">
        <v>377939706</v>
      </c>
      <c r="J309" s="161">
        <v>206055887</v>
      </c>
      <c r="K309" s="143">
        <v>205980439.00540227</v>
      </c>
      <c r="L309" s="161">
        <v>377939706</v>
      </c>
      <c r="M309" s="162">
        <v>0.54500872952799995</v>
      </c>
      <c r="N309" s="144">
        <v>13.2418493856</v>
      </c>
      <c r="O309" s="140" t="s">
        <v>74</v>
      </c>
      <c r="P309" s="163">
        <v>0.21958101299999999</v>
      </c>
      <c r="Q309" s="145"/>
      <c r="R309" s="146"/>
    </row>
    <row r="310" spans="2:18" ht="14.25" customHeight="1">
      <c r="B310" s="139" t="s">
        <v>77</v>
      </c>
      <c r="C310" s="140" t="s">
        <v>217</v>
      </c>
      <c r="D310" s="141" t="s">
        <v>71</v>
      </c>
      <c r="E310" s="140" t="s">
        <v>72</v>
      </c>
      <c r="F310" s="142">
        <v>43775.568009259259</v>
      </c>
      <c r="G310" s="142">
        <v>46262</v>
      </c>
      <c r="H310" s="141" t="s">
        <v>73</v>
      </c>
      <c r="I310" s="143">
        <v>200119298</v>
      </c>
      <c r="J310" s="161">
        <v>106968520</v>
      </c>
      <c r="K310" s="143">
        <v>107525987.59144552</v>
      </c>
      <c r="L310" s="161">
        <v>200119298</v>
      </c>
      <c r="M310" s="162">
        <v>0.53730943824999999</v>
      </c>
      <c r="N310" s="144">
        <v>13.6261391096</v>
      </c>
      <c r="O310" s="140" t="s">
        <v>74</v>
      </c>
      <c r="P310" s="163">
        <v>0.1146257644</v>
      </c>
      <c r="Q310" s="145"/>
      <c r="R310" s="146"/>
    </row>
    <row r="311" spans="2:18" ht="14.25" customHeight="1">
      <c r="B311" s="139" t="s">
        <v>77</v>
      </c>
      <c r="C311" s="140" t="s">
        <v>217</v>
      </c>
      <c r="D311" s="141" t="s">
        <v>71</v>
      </c>
      <c r="E311" s="140" t="s">
        <v>72</v>
      </c>
      <c r="F311" s="142">
        <v>43557.630046296297</v>
      </c>
      <c r="G311" s="142">
        <v>45547</v>
      </c>
      <c r="H311" s="141" t="s">
        <v>73</v>
      </c>
      <c r="I311" s="143">
        <v>896339860</v>
      </c>
      <c r="J311" s="161">
        <v>522178253</v>
      </c>
      <c r="K311" s="143">
        <v>521339078.26645434</v>
      </c>
      <c r="L311" s="161">
        <v>896339860</v>
      </c>
      <c r="M311" s="162">
        <v>0.58163103252600001</v>
      </c>
      <c r="N311" s="144">
        <v>13.9247004941</v>
      </c>
      <c r="O311" s="140" t="s">
        <v>74</v>
      </c>
      <c r="P311" s="163">
        <v>0.55576230179999997</v>
      </c>
      <c r="Q311" s="145"/>
      <c r="R311" s="146"/>
    </row>
    <row r="312" spans="2:18" ht="14.25" customHeight="1">
      <c r="B312" s="139" t="s">
        <v>77</v>
      </c>
      <c r="C312" s="140" t="s">
        <v>217</v>
      </c>
      <c r="D312" s="141" t="s">
        <v>71</v>
      </c>
      <c r="E312" s="140" t="s">
        <v>72</v>
      </c>
      <c r="F312" s="142">
        <v>43739.654756944445</v>
      </c>
      <c r="G312" s="142">
        <v>46262</v>
      </c>
      <c r="H312" s="141" t="s">
        <v>73</v>
      </c>
      <c r="I312" s="143">
        <v>347509510</v>
      </c>
      <c r="J312" s="161">
        <v>183522674</v>
      </c>
      <c r="K312" s="143">
        <v>184857086.76486415</v>
      </c>
      <c r="L312" s="161">
        <v>347509510</v>
      </c>
      <c r="M312" s="162">
        <v>0.53194828183200005</v>
      </c>
      <c r="N312" s="144">
        <v>13.7385409795</v>
      </c>
      <c r="O312" s="140" t="s">
        <v>74</v>
      </c>
      <c r="P312" s="163">
        <v>0.197062918</v>
      </c>
      <c r="Q312" s="145"/>
      <c r="R312" s="146"/>
    </row>
    <row r="313" spans="2:18" ht="14.25" customHeight="1">
      <c r="B313" s="139" t="s">
        <v>77</v>
      </c>
      <c r="C313" s="140" t="s">
        <v>217</v>
      </c>
      <c r="D313" s="141" t="s">
        <v>71</v>
      </c>
      <c r="E313" s="140" t="s">
        <v>72</v>
      </c>
      <c r="F313" s="142">
        <v>43388.565798611111</v>
      </c>
      <c r="G313" s="142">
        <v>44098</v>
      </c>
      <c r="H313" s="141" t="s">
        <v>73</v>
      </c>
      <c r="I313" s="143">
        <v>23115944</v>
      </c>
      <c r="J313" s="161">
        <v>18126492</v>
      </c>
      <c r="K313" s="143">
        <v>18034800.698357992</v>
      </c>
      <c r="L313" s="161">
        <v>23115944</v>
      </c>
      <c r="M313" s="162">
        <v>0.78018880381300004</v>
      </c>
      <c r="N313" s="144">
        <v>15.0239842911</v>
      </c>
      <c r="O313" s="140" t="s">
        <v>74</v>
      </c>
      <c r="P313" s="163">
        <v>1.9225611100000001E-2</v>
      </c>
      <c r="Q313" s="145"/>
      <c r="R313" s="146"/>
    </row>
    <row r="314" spans="2:18" ht="14.25" customHeight="1">
      <c r="B314" s="139" t="s">
        <v>77</v>
      </c>
      <c r="C314" s="140" t="s">
        <v>217</v>
      </c>
      <c r="D314" s="141" t="s">
        <v>71</v>
      </c>
      <c r="E314" s="140" t="s">
        <v>72</v>
      </c>
      <c r="F314" s="142">
        <v>43712.539837962962</v>
      </c>
      <c r="G314" s="142">
        <v>46262</v>
      </c>
      <c r="H314" s="141" t="s">
        <v>73</v>
      </c>
      <c r="I314" s="143">
        <v>410650016</v>
      </c>
      <c r="J314" s="161">
        <v>215920376</v>
      </c>
      <c r="K314" s="143">
        <v>217179601.60588467</v>
      </c>
      <c r="L314" s="161">
        <v>410650016</v>
      </c>
      <c r="M314" s="162">
        <v>0.52886787567000004</v>
      </c>
      <c r="N314" s="144">
        <v>13.7388137462</v>
      </c>
      <c r="O314" s="140" t="s">
        <v>74</v>
      </c>
      <c r="P314" s="163">
        <v>0.23151963919999999</v>
      </c>
      <c r="Q314" s="145"/>
      <c r="R314" s="146"/>
    </row>
    <row r="315" spans="2:18" ht="14.25" customHeight="1">
      <c r="B315" s="139" t="s">
        <v>77</v>
      </c>
      <c r="C315" s="140" t="s">
        <v>217</v>
      </c>
      <c r="D315" s="141" t="s">
        <v>71</v>
      </c>
      <c r="E315" s="140" t="s">
        <v>72</v>
      </c>
      <c r="F315" s="142">
        <v>43959.452048611114</v>
      </c>
      <c r="G315" s="142">
        <v>46037</v>
      </c>
      <c r="H315" s="141" t="s">
        <v>73</v>
      </c>
      <c r="I315" s="143">
        <v>184580131</v>
      </c>
      <c r="J315" s="161">
        <v>100606167</v>
      </c>
      <c r="K315" s="143">
        <v>102744320.19784893</v>
      </c>
      <c r="L315" s="161">
        <v>184580131</v>
      </c>
      <c r="M315" s="162">
        <v>0.556638028379</v>
      </c>
      <c r="N315" s="144">
        <v>15.5842552122</v>
      </c>
      <c r="O315" s="140" t="s">
        <v>74</v>
      </c>
      <c r="P315" s="163">
        <v>0.1095283708</v>
      </c>
      <c r="Q315" s="145"/>
      <c r="R315" s="146"/>
    </row>
    <row r="316" spans="2:18" ht="14.25" customHeight="1">
      <c r="B316" s="139" t="s">
        <v>77</v>
      </c>
      <c r="C316" s="140" t="s">
        <v>217</v>
      </c>
      <c r="D316" s="141" t="s">
        <v>71</v>
      </c>
      <c r="E316" s="140" t="s">
        <v>72</v>
      </c>
      <c r="F316" s="142">
        <v>43913.561249999999</v>
      </c>
      <c r="G316" s="142">
        <v>46262</v>
      </c>
      <c r="H316" s="141" t="s">
        <v>73</v>
      </c>
      <c r="I316" s="143">
        <v>73707388</v>
      </c>
      <c r="J316" s="161">
        <v>40242191</v>
      </c>
      <c r="K316" s="143">
        <v>40313454.618613884</v>
      </c>
      <c r="L316" s="161">
        <v>73707388</v>
      </c>
      <c r="M316" s="162">
        <v>0.54693912934</v>
      </c>
      <c r="N316" s="144">
        <v>13.7999962939</v>
      </c>
      <c r="O316" s="140" t="s">
        <v>74</v>
      </c>
      <c r="P316" s="163">
        <v>4.2975290499999999E-2</v>
      </c>
      <c r="Q316" s="145"/>
      <c r="R316" s="146"/>
    </row>
    <row r="317" spans="2:18" ht="14.25" customHeight="1">
      <c r="B317" s="139" t="s">
        <v>77</v>
      </c>
      <c r="C317" s="140" t="s">
        <v>217</v>
      </c>
      <c r="D317" s="141" t="s">
        <v>71</v>
      </c>
      <c r="E317" s="140" t="s">
        <v>72</v>
      </c>
      <c r="F317" s="142">
        <v>43861.551365740743</v>
      </c>
      <c r="G317" s="142">
        <v>44672</v>
      </c>
      <c r="H317" s="141" t="s">
        <v>73</v>
      </c>
      <c r="I317" s="143">
        <v>320119864</v>
      </c>
      <c r="J317" s="161">
        <v>257484932</v>
      </c>
      <c r="K317" s="143">
        <v>261464820.17200643</v>
      </c>
      <c r="L317" s="161">
        <v>320119864</v>
      </c>
      <c r="M317" s="162">
        <v>0.81677162080800003</v>
      </c>
      <c r="N317" s="144">
        <v>11.571257730699999</v>
      </c>
      <c r="O317" s="140" t="s">
        <v>74</v>
      </c>
      <c r="P317" s="163">
        <v>0.27872894310000002</v>
      </c>
      <c r="Q317" s="145"/>
      <c r="R317" s="146"/>
    </row>
    <row r="318" spans="2:18" ht="14.25" customHeight="1">
      <c r="B318" s="139" t="s">
        <v>77</v>
      </c>
      <c r="C318" s="140" t="s">
        <v>217</v>
      </c>
      <c r="D318" s="141" t="s">
        <v>71</v>
      </c>
      <c r="E318" s="140" t="s">
        <v>72</v>
      </c>
      <c r="F318" s="142">
        <v>43754.643125000002</v>
      </c>
      <c r="G318" s="142">
        <v>45309</v>
      </c>
      <c r="H318" s="141" t="s">
        <v>73</v>
      </c>
      <c r="I318" s="143">
        <v>90555068</v>
      </c>
      <c r="J318" s="161">
        <v>57750960</v>
      </c>
      <c r="K318" s="143">
        <v>57430664.024654731</v>
      </c>
      <c r="L318" s="161">
        <v>90555068</v>
      </c>
      <c r="M318" s="162">
        <v>0.63420706640799995</v>
      </c>
      <c r="N318" s="144">
        <v>14.474462621500001</v>
      </c>
      <c r="O318" s="140" t="s">
        <v>74</v>
      </c>
      <c r="P318" s="163">
        <v>6.1222723100000001E-2</v>
      </c>
      <c r="Q318" s="145"/>
      <c r="R318" s="146"/>
    </row>
    <row r="319" spans="2:18" ht="14.25" customHeight="1">
      <c r="B319" s="139" t="s">
        <v>77</v>
      </c>
      <c r="C319" s="140" t="s">
        <v>217</v>
      </c>
      <c r="D319" s="141" t="s">
        <v>71</v>
      </c>
      <c r="E319" s="140" t="s">
        <v>72</v>
      </c>
      <c r="F319" s="142">
        <v>43501.670254629629</v>
      </c>
      <c r="G319" s="142">
        <v>45183</v>
      </c>
      <c r="H319" s="141" t="s">
        <v>73</v>
      </c>
      <c r="I319" s="143">
        <v>164812442</v>
      </c>
      <c r="J319" s="161">
        <v>105064052</v>
      </c>
      <c r="K319" s="143">
        <v>103462783.67144525</v>
      </c>
      <c r="L319" s="161">
        <v>164812442</v>
      </c>
      <c r="M319" s="162">
        <v>0.62776075893299998</v>
      </c>
      <c r="N319" s="144">
        <v>13.221081499</v>
      </c>
      <c r="O319" s="140" t="s">
        <v>74</v>
      </c>
      <c r="P319" s="163">
        <v>0.1102942734</v>
      </c>
      <c r="Q319" s="145"/>
      <c r="R319" s="146"/>
    </row>
    <row r="320" spans="2:18" ht="14.25" customHeight="1">
      <c r="B320" s="139" t="s">
        <v>77</v>
      </c>
      <c r="C320" s="140" t="s">
        <v>217</v>
      </c>
      <c r="D320" s="141" t="s">
        <v>71</v>
      </c>
      <c r="E320" s="140" t="s">
        <v>72</v>
      </c>
      <c r="F320" s="142">
        <v>43720.548854166664</v>
      </c>
      <c r="G320" s="142">
        <v>46262</v>
      </c>
      <c r="H320" s="141" t="s">
        <v>73</v>
      </c>
      <c r="I320" s="143">
        <v>466040002</v>
      </c>
      <c r="J320" s="161">
        <v>245739758</v>
      </c>
      <c r="K320" s="143">
        <v>246476215.00119278</v>
      </c>
      <c r="L320" s="161">
        <v>466040002</v>
      </c>
      <c r="M320" s="162">
        <v>0.52887351717300002</v>
      </c>
      <c r="N320" s="144">
        <v>13.7385276072</v>
      </c>
      <c r="O320" s="140" t="s">
        <v>74</v>
      </c>
      <c r="P320" s="163">
        <v>0.26275066330000002</v>
      </c>
      <c r="Q320" s="145"/>
      <c r="R320" s="146"/>
    </row>
    <row r="321" spans="2:18" ht="14.25" customHeight="1">
      <c r="B321" s="139" t="s">
        <v>77</v>
      </c>
      <c r="C321" s="140" t="s">
        <v>217</v>
      </c>
      <c r="D321" s="141" t="s">
        <v>71</v>
      </c>
      <c r="E321" s="140" t="s">
        <v>72</v>
      </c>
      <c r="F321" s="142">
        <v>43651.524907407409</v>
      </c>
      <c r="G321" s="142">
        <v>46037</v>
      </c>
      <c r="H321" s="141" t="s">
        <v>73</v>
      </c>
      <c r="I321" s="143">
        <v>81708791</v>
      </c>
      <c r="J321" s="161">
        <v>42176363</v>
      </c>
      <c r="K321" s="143">
        <v>42125727.374949895</v>
      </c>
      <c r="L321" s="161">
        <v>81708791</v>
      </c>
      <c r="M321" s="162">
        <v>0.51555930346500001</v>
      </c>
      <c r="N321" s="144">
        <v>15.583854156999999</v>
      </c>
      <c r="O321" s="140" t="s">
        <v>74</v>
      </c>
      <c r="P321" s="163">
        <v>4.4907224900000001E-2</v>
      </c>
      <c r="Q321" s="145"/>
      <c r="R321" s="146"/>
    </row>
    <row r="322" spans="2:18" ht="14.25" customHeight="1">
      <c r="B322" s="139" t="s">
        <v>77</v>
      </c>
      <c r="C322" s="140" t="s">
        <v>217</v>
      </c>
      <c r="D322" s="141" t="s">
        <v>71</v>
      </c>
      <c r="E322" s="140" t="s">
        <v>72</v>
      </c>
      <c r="F322" s="142">
        <v>43941.616087962961</v>
      </c>
      <c r="G322" s="142">
        <v>45726</v>
      </c>
      <c r="H322" s="141" t="s">
        <v>73</v>
      </c>
      <c r="I322" s="143">
        <v>1676190</v>
      </c>
      <c r="J322" s="161">
        <v>1022767</v>
      </c>
      <c r="K322" s="143">
        <v>1025982.0438161214</v>
      </c>
      <c r="L322" s="161">
        <v>1676190</v>
      </c>
      <c r="M322" s="162">
        <v>0.61209173412100004</v>
      </c>
      <c r="N322" s="144">
        <v>14.051174744100001</v>
      </c>
      <c r="O322" s="140" t="s">
        <v>74</v>
      </c>
      <c r="P322" s="163">
        <v>1.0937261E-3</v>
      </c>
      <c r="Q322" s="145"/>
      <c r="R322" s="146"/>
    </row>
    <row r="323" spans="2:18" ht="14.25" customHeight="1">
      <c r="B323" s="139" t="s">
        <v>77</v>
      </c>
      <c r="C323" s="140" t="s">
        <v>217</v>
      </c>
      <c r="D323" s="141" t="s">
        <v>71</v>
      </c>
      <c r="E323" s="140" t="s">
        <v>72</v>
      </c>
      <c r="F323" s="142">
        <v>43250.668043981481</v>
      </c>
      <c r="G323" s="142">
        <v>44579</v>
      </c>
      <c r="H323" s="141" t="s">
        <v>73</v>
      </c>
      <c r="I323" s="143">
        <v>3196715</v>
      </c>
      <c r="J323" s="161">
        <v>2233508</v>
      </c>
      <c r="K323" s="143">
        <v>2158596.5258489102</v>
      </c>
      <c r="L323" s="161">
        <v>3196715</v>
      </c>
      <c r="M323" s="162">
        <v>0.67525460538399995</v>
      </c>
      <c r="N323" s="144">
        <v>13.099631517700001</v>
      </c>
      <c r="O323" s="140" t="s">
        <v>74</v>
      </c>
      <c r="P323" s="163">
        <v>2.3011253999999999E-3</v>
      </c>
      <c r="Q323" s="145"/>
      <c r="R323" s="146"/>
    </row>
    <row r="324" spans="2:18" ht="14.25" customHeight="1">
      <c r="B324" s="139" t="s">
        <v>77</v>
      </c>
      <c r="C324" s="140" t="s">
        <v>217</v>
      </c>
      <c r="D324" s="141" t="s">
        <v>71</v>
      </c>
      <c r="E324" s="140" t="s">
        <v>72</v>
      </c>
      <c r="F324" s="142">
        <v>43896.456817129627</v>
      </c>
      <c r="G324" s="142">
        <v>46366</v>
      </c>
      <c r="H324" s="141" t="s">
        <v>73</v>
      </c>
      <c r="I324" s="143">
        <v>85036436</v>
      </c>
      <c r="J324" s="161">
        <v>46474769</v>
      </c>
      <c r="K324" s="143">
        <v>46347043.816014901</v>
      </c>
      <c r="L324" s="161">
        <v>85036436</v>
      </c>
      <c r="M324" s="162">
        <v>0.54502570893299995</v>
      </c>
      <c r="N324" s="144">
        <v>13.2410460504</v>
      </c>
      <c r="O324" s="140" t="s">
        <v>74</v>
      </c>
      <c r="P324" s="163">
        <v>4.9407268400000003E-2</v>
      </c>
      <c r="Q324" s="145"/>
      <c r="R324" s="146"/>
    </row>
    <row r="325" spans="2:18" ht="14.25" customHeight="1">
      <c r="B325" s="139" t="s">
        <v>77</v>
      </c>
      <c r="C325" s="140" t="s">
        <v>217</v>
      </c>
      <c r="D325" s="141" t="s">
        <v>71</v>
      </c>
      <c r="E325" s="140" t="s">
        <v>72</v>
      </c>
      <c r="F325" s="142">
        <v>43776.568136574075</v>
      </c>
      <c r="G325" s="142">
        <v>46262</v>
      </c>
      <c r="H325" s="141" t="s">
        <v>73</v>
      </c>
      <c r="I325" s="143">
        <v>94395899</v>
      </c>
      <c r="J325" s="161">
        <v>50499651</v>
      </c>
      <c r="K325" s="143">
        <v>50743384.611973189</v>
      </c>
      <c r="L325" s="161">
        <v>94395899</v>
      </c>
      <c r="M325" s="162">
        <v>0.53755920701600002</v>
      </c>
      <c r="N325" s="144">
        <v>13.6137063804</v>
      </c>
      <c r="O325" s="140" t="s">
        <v>74</v>
      </c>
      <c r="P325" s="163">
        <v>5.4093892800000001E-2</v>
      </c>
      <c r="Q325" s="145"/>
      <c r="R325" s="146"/>
    </row>
    <row r="326" spans="2:18" ht="14.25" customHeight="1">
      <c r="B326" s="139" t="s">
        <v>77</v>
      </c>
      <c r="C326" s="140" t="s">
        <v>217</v>
      </c>
      <c r="D326" s="141" t="s">
        <v>71</v>
      </c>
      <c r="E326" s="140" t="s">
        <v>72</v>
      </c>
      <c r="F326" s="142">
        <v>43740.543217592596</v>
      </c>
      <c r="G326" s="142">
        <v>46262</v>
      </c>
      <c r="H326" s="141" t="s">
        <v>73</v>
      </c>
      <c r="I326" s="143">
        <v>138624000</v>
      </c>
      <c r="J326" s="161">
        <v>73256399</v>
      </c>
      <c r="K326" s="143">
        <v>73761320.096127391</v>
      </c>
      <c r="L326" s="161">
        <v>138624000</v>
      </c>
      <c r="M326" s="162">
        <v>0.53209631879099994</v>
      </c>
      <c r="N326" s="144">
        <v>13.731080711000001</v>
      </c>
      <c r="O326" s="140" t="s">
        <v>74</v>
      </c>
      <c r="P326" s="163">
        <v>7.8631667500000002E-2</v>
      </c>
      <c r="Q326" s="145"/>
      <c r="R326" s="146"/>
    </row>
    <row r="327" spans="2:18" ht="14.25" customHeight="1">
      <c r="B327" s="139" t="s">
        <v>77</v>
      </c>
      <c r="C327" s="140" t="s">
        <v>217</v>
      </c>
      <c r="D327" s="141" t="s">
        <v>71</v>
      </c>
      <c r="E327" s="140" t="s">
        <v>72</v>
      </c>
      <c r="F327" s="142">
        <v>43427.635891203703</v>
      </c>
      <c r="G327" s="142">
        <v>44215</v>
      </c>
      <c r="H327" s="141" t="s">
        <v>73</v>
      </c>
      <c r="I327" s="143">
        <v>17375476</v>
      </c>
      <c r="J327" s="161">
        <v>13646618</v>
      </c>
      <c r="K327" s="143">
        <v>13509970.618067773</v>
      </c>
      <c r="L327" s="161">
        <v>17375476</v>
      </c>
      <c r="M327" s="162">
        <v>0.77753096479600003</v>
      </c>
      <c r="N327" s="144">
        <v>13.647975946700001</v>
      </c>
      <c r="O327" s="140" t="s">
        <v>74</v>
      </c>
      <c r="P327" s="163">
        <v>1.44020134E-2</v>
      </c>
      <c r="Q327" s="145"/>
      <c r="R327" s="146"/>
    </row>
    <row r="328" spans="2:18" ht="14.25" customHeight="1">
      <c r="B328" s="139" t="s">
        <v>77</v>
      </c>
      <c r="C328" s="140" t="s">
        <v>217</v>
      </c>
      <c r="D328" s="141" t="s">
        <v>71</v>
      </c>
      <c r="E328" s="140" t="s">
        <v>72</v>
      </c>
      <c r="F328" s="142">
        <v>43713.541712962964</v>
      </c>
      <c r="G328" s="142">
        <v>46262</v>
      </c>
      <c r="H328" s="141" t="s">
        <v>73</v>
      </c>
      <c r="I328" s="143">
        <v>85949998</v>
      </c>
      <c r="J328" s="161">
        <v>45208663</v>
      </c>
      <c r="K328" s="143">
        <v>45456270.949069083</v>
      </c>
      <c r="L328" s="161">
        <v>85949998</v>
      </c>
      <c r="M328" s="162">
        <v>0.52886878425600004</v>
      </c>
      <c r="N328" s="144">
        <v>13.7387675417</v>
      </c>
      <c r="O328" s="140" t="s">
        <v>74</v>
      </c>
      <c r="P328" s="163">
        <v>4.8457679099999998E-2</v>
      </c>
      <c r="Q328" s="145"/>
      <c r="R328" s="146"/>
    </row>
    <row r="329" spans="2:18" ht="14.25" customHeight="1">
      <c r="B329" s="139" t="s">
        <v>77</v>
      </c>
      <c r="C329" s="140" t="s">
        <v>217</v>
      </c>
      <c r="D329" s="141" t="s">
        <v>71</v>
      </c>
      <c r="E329" s="140" t="s">
        <v>72</v>
      </c>
      <c r="F329" s="142">
        <v>43564.69840277778</v>
      </c>
      <c r="G329" s="142">
        <v>45726</v>
      </c>
      <c r="H329" s="141" t="s">
        <v>73</v>
      </c>
      <c r="I329" s="143">
        <v>182462323</v>
      </c>
      <c r="J329" s="161">
        <v>103067120</v>
      </c>
      <c r="K329" s="143">
        <v>102498036.02085687</v>
      </c>
      <c r="L329" s="161">
        <v>182462323</v>
      </c>
      <c r="M329" s="162">
        <v>0.56174904679299997</v>
      </c>
      <c r="N329" s="144">
        <v>14.0834612552</v>
      </c>
      <c r="O329" s="140" t="s">
        <v>74</v>
      </c>
      <c r="P329" s="163">
        <v>0.1092658249</v>
      </c>
      <c r="Q329" s="145"/>
      <c r="R329" s="146"/>
    </row>
    <row r="330" spans="2:18" ht="14.25" customHeight="1">
      <c r="B330" s="139" t="s">
        <v>77</v>
      </c>
      <c r="C330" s="140" t="s">
        <v>217</v>
      </c>
      <c r="D330" s="141" t="s">
        <v>71</v>
      </c>
      <c r="E330" s="140" t="s">
        <v>72</v>
      </c>
      <c r="F330" s="142">
        <v>43914.563067129631</v>
      </c>
      <c r="G330" s="142">
        <v>46366</v>
      </c>
      <c r="H330" s="141" t="s">
        <v>73</v>
      </c>
      <c r="I330" s="143">
        <v>328765072</v>
      </c>
      <c r="J330" s="161">
        <v>183984933</v>
      </c>
      <c r="K330" s="143">
        <v>184208645.61833516</v>
      </c>
      <c r="L330" s="161">
        <v>328765072</v>
      </c>
      <c r="M330" s="162">
        <v>0.56030479301699998</v>
      </c>
      <c r="N330" s="144">
        <v>12.6820233748</v>
      </c>
      <c r="O330" s="140" t="s">
        <v>74</v>
      </c>
      <c r="P330" s="163">
        <v>0.1963716613</v>
      </c>
      <c r="Q330" s="145"/>
      <c r="R330" s="146"/>
    </row>
    <row r="331" spans="2:18" ht="14.25" customHeight="1">
      <c r="B331" s="139" t="s">
        <v>77</v>
      </c>
      <c r="C331" s="140" t="s">
        <v>217</v>
      </c>
      <c r="D331" s="141" t="s">
        <v>71</v>
      </c>
      <c r="E331" s="140" t="s">
        <v>72</v>
      </c>
      <c r="F331" s="142">
        <v>43865.527592592596</v>
      </c>
      <c r="G331" s="142">
        <v>44672</v>
      </c>
      <c r="H331" s="141" t="s">
        <v>73</v>
      </c>
      <c r="I331" s="143">
        <v>256095893</v>
      </c>
      <c r="J331" s="161">
        <v>206221918</v>
      </c>
      <c r="K331" s="143">
        <v>209160732.1219534</v>
      </c>
      <c r="L331" s="161">
        <v>256095893</v>
      </c>
      <c r="M331" s="162">
        <v>0.81672817815099996</v>
      </c>
      <c r="N331" s="144">
        <v>11.574938302</v>
      </c>
      <c r="O331" s="140" t="s">
        <v>74</v>
      </c>
      <c r="P331" s="163">
        <v>0.22297129600000001</v>
      </c>
      <c r="Q331" s="145"/>
      <c r="R331" s="146"/>
    </row>
    <row r="332" spans="2:18" ht="14.25" customHeight="1">
      <c r="B332" s="139" t="s">
        <v>77</v>
      </c>
      <c r="C332" s="140" t="s">
        <v>217</v>
      </c>
      <c r="D332" s="141" t="s">
        <v>71</v>
      </c>
      <c r="E332" s="140" t="s">
        <v>72</v>
      </c>
      <c r="F332" s="142">
        <v>43770.593113425923</v>
      </c>
      <c r="G332" s="142">
        <v>45309</v>
      </c>
      <c r="H332" s="141" t="s">
        <v>73</v>
      </c>
      <c r="I332" s="143">
        <v>1177583844</v>
      </c>
      <c r="J332" s="161">
        <v>746013087</v>
      </c>
      <c r="K332" s="143">
        <v>762806166.72136676</v>
      </c>
      <c r="L332" s="161">
        <v>1177583844</v>
      </c>
      <c r="M332" s="162">
        <v>0.64777227592599995</v>
      </c>
      <c r="N332" s="144">
        <v>14.485251914399999</v>
      </c>
      <c r="O332" s="140" t="s">
        <v>74</v>
      </c>
      <c r="P332" s="163">
        <v>0.81317309360000001</v>
      </c>
      <c r="Q332" s="145"/>
      <c r="R332" s="146"/>
    </row>
    <row r="333" spans="2:18" ht="14.25" customHeight="1">
      <c r="B333" s="139" t="s">
        <v>77</v>
      </c>
      <c r="C333" s="140" t="s">
        <v>217</v>
      </c>
      <c r="D333" s="141" t="s">
        <v>71</v>
      </c>
      <c r="E333" s="140" t="s">
        <v>72</v>
      </c>
      <c r="F333" s="142">
        <v>43502.651122685187</v>
      </c>
      <c r="G333" s="142">
        <v>45183</v>
      </c>
      <c r="H333" s="141" t="s">
        <v>73</v>
      </c>
      <c r="I333" s="143">
        <v>224597337</v>
      </c>
      <c r="J333" s="161">
        <v>151300928</v>
      </c>
      <c r="K333" s="143">
        <v>147016864.30006817</v>
      </c>
      <c r="L333" s="161">
        <v>224597337</v>
      </c>
      <c r="M333" s="162">
        <v>0.65457973039100004</v>
      </c>
      <c r="N333" s="144">
        <v>11.4627554577</v>
      </c>
      <c r="O333" s="140" t="s">
        <v>74</v>
      </c>
      <c r="P333" s="163">
        <v>0.15672416340000001</v>
      </c>
      <c r="Q333" s="145"/>
      <c r="R333" s="146"/>
    </row>
    <row r="334" spans="2:18" ht="14.25" customHeight="1">
      <c r="B334" s="139" t="s">
        <v>77</v>
      </c>
      <c r="C334" s="140" t="s">
        <v>217</v>
      </c>
      <c r="D334" s="141" t="s">
        <v>71</v>
      </c>
      <c r="E334" s="140" t="s">
        <v>72</v>
      </c>
      <c r="F334" s="142">
        <v>43724.626006944447</v>
      </c>
      <c r="G334" s="142">
        <v>46262</v>
      </c>
      <c r="H334" s="141" t="s">
        <v>73</v>
      </c>
      <c r="I334" s="143">
        <v>198639999</v>
      </c>
      <c r="J334" s="161">
        <v>104889697</v>
      </c>
      <c r="K334" s="143">
        <v>105055708.34267557</v>
      </c>
      <c r="L334" s="161">
        <v>198639999</v>
      </c>
      <c r="M334" s="162">
        <v>0.52887489363399998</v>
      </c>
      <c r="N334" s="144">
        <v>13.738457818300001</v>
      </c>
      <c r="O334" s="140" t="s">
        <v>74</v>
      </c>
      <c r="P334" s="163">
        <v>0.1119923764</v>
      </c>
      <c r="Q334" s="145"/>
      <c r="R334" s="146"/>
    </row>
    <row r="335" spans="2:18" ht="14.25" customHeight="1">
      <c r="B335" s="139" t="s">
        <v>77</v>
      </c>
      <c r="C335" s="140" t="s">
        <v>217</v>
      </c>
      <c r="D335" s="141" t="s">
        <v>71</v>
      </c>
      <c r="E335" s="140" t="s">
        <v>72</v>
      </c>
      <c r="F335" s="142">
        <v>43321.658854166664</v>
      </c>
      <c r="G335" s="142">
        <v>45726</v>
      </c>
      <c r="H335" s="141" t="s">
        <v>73</v>
      </c>
      <c r="I335" s="143">
        <v>95808198</v>
      </c>
      <c r="J335" s="161">
        <v>51508562</v>
      </c>
      <c r="K335" s="143">
        <v>51171484.028186411</v>
      </c>
      <c r="L335" s="161">
        <v>95808198</v>
      </c>
      <c r="M335" s="162">
        <v>0.53410339716599997</v>
      </c>
      <c r="N335" s="144">
        <v>14.1332265738</v>
      </c>
      <c r="O335" s="140" t="s">
        <v>74</v>
      </c>
      <c r="P335" s="163">
        <v>5.4550258999999997E-2</v>
      </c>
      <c r="Q335" s="145"/>
      <c r="R335" s="146"/>
    </row>
    <row r="336" spans="2:18" ht="14.25" customHeight="1">
      <c r="B336" s="139" t="s">
        <v>77</v>
      </c>
      <c r="C336" s="140" t="s">
        <v>217</v>
      </c>
      <c r="D336" s="141" t="s">
        <v>71</v>
      </c>
      <c r="E336" s="140" t="s">
        <v>72</v>
      </c>
      <c r="F336" s="142">
        <v>43705.612268518518</v>
      </c>
      <c r="G336" s="142">
        <v>45183</v>
      </c>
      <c r="H336" s="141" t="s">
        <v>73</v>
      </c>
      <c r="I336" s="143">
        <v>20162814</v>
      </c>
      <c r="J336" s="161">
        <v>13319477</v>
      </c>
      <c r="K336" s="143">
        <v>13055823.603110073</v>
      </c>
      <c r="L336" s="161">
        <v>20162814</v>
      </c>
      <c r="M336" s="162">
        <v>0.64751991478500004</v>
      </c>
      <c r="N336" s="144">
        <v>13.644845757100001</v>
      </c>
      <c r="O336" s="140" t="s">
        <v>74</v>
      </c>
      <c r="P336" s="163">
        <v>1.39178797E-2</v>
      </c>
      <c r="Q336" s="145"/>
      <c r="R336" s="146"/>
    </row>
    <row r="337" spans="2:18" ht="14.25" customHeight="1">
      <c r="B337" s="139" t="s">
        <v>77</v>
      </c>
      <c r="C337" s="140" t="s">
        <v>217</v>
      </c>
      <c r="D337" s="141" t="s">
        <v>71</v>
      </c>
      <c r="E337" s="140" t="s">
        <v>72</v>
      </c>
      <c r="F337" s="142">
        <v>43957.501157407409</v>
      </c>
      <c r="G337" s="142">
        <v>46252</v>
      </c>
      <c r="H337" s="141" t="s">
        <v>73</v>
      </c>
      <c r="I337" s="143">
        <v>254884353</v>
      </c>
      <c r="J337" s="161">
        <v>141453692</v>
      </c>
      <c r="K337" s="143">
        <v>141040370.60046959</v>
      </c>
      <c r="L337" s="161">
        <v>254884353</v>
      </c>
      <c r="M337" s="162">
        <v>0.55335044674300005</v>
      </c>
      <c r="N337" s="144">
        <v>13.612289478999999</v>
      </c>
      <c r="O337" s="140" t="s">
        <v>74</v>
      </c>
      <c r="P337" s="163">
        <v>0.15035305099999999</v>
      </c>
      <c r="Q337" s="145"/>
      <c r="R337" s="146"/>
    </row>
    <row r="338" spans="2:18" ht="14.25" customHeight="1">
      <c r="B338" s="139" t="s">
        <v>77</v>
      </c>
      <c r="C338" s="140" t="s">
        <v>217</v>
      </c>
      <c r="D338" s="141" t="s">
        <v>71</v>
      </c>
      <c r="E338" s="140" t="s">
        <v>72</v>
      </c>
      <c r="F338" s="142">
        <v>43896.702928240738</v>
      </c>
      <c r="G338" s="142">
        <v>46037</v>
      </c>
      <c r="H338" s="141" t="s">
        <v>73</v>
      </c>
      <c r="I338" s="143">
        <v>658901360</v>
      </c>
      <c r="J338" s="161">
        <v>356026202</v>
      </c>
      <c r="K338" s="143">
        <v>359575964.37106335</v>
      </c>
      <c r="L338" s="161">
        <v>658901360</v>
      </c>
      <c r="M338" s="162">
        <v>0.54572047684199998</v>
      </c>
      <c r="N338" s="144">
        <v>15.586735455099999</v>
      </c>
      <c r="O338" s="140" t="s">
        <v>74</v>
      </c>
      <c r="P338" s="163">
        <v>0.38331821640000002</v>
      </c>
      <c r="Q338" s="145"/>
      <c r="R338" s="146"/>
    </row>
    <row r="339" spans="2:18" ht="14.25" customHeight="1">
      <c r="B339" s="147" t="s">
        <v>218</v>
      </c>
      <c r="C339" s="148"/>
      <c r="D339" s="148"/>
      <c r="E339" s="148"/>
      <c r="F339" s="148"/>
      <c r="G339" s="148"/>
      <c r="H339" s="141"/>
      <c r="I339" s="149">
        <v>12815193578</v>
      </c>
      <c r="J339" s="164">
        <v>7478963200</v>
      </c>
      <c r="K339" s="149">
        <v>7495637131.8028374</v>
      </c>
      <c r="L339" s="164">
        <v>12815193578</v>
      </c>
      <c r="M339" s="145"/>
      <c r="N339" s="165"/>
      <c r="O339" s="145"/>
      <c r="P339" s="166">
        <v>7.9905626103000005</v>
      </c>
      <c r="Q339" s="148"/>
      <c r="R339" s="167"/>
    </row>
    <row r="340" spans="2:18" ht="14.25" customHeight="1">
      <c r="B340" s="139" t="s">
        <v>77</v>
      </c>
      <c r="C340" s="140" t="s">
        <v>111</v>
      </c>
      <c r="D340" s="141" t="s">
        <v>71</v>
      </c>
      <c r="E340" s="140" t="s">
        <v>72</v>
      </c>
      <c r="F340" s="142">
        <v>43958.561979166669</v>
      </c>
      <c r="G340" s="142">
        <v>45362</v>
      </c>
      <c r="H340" s="141" t="s">
        <v>73</v>
      </c>
      <c r="I340" s="143">
        <v>353728223</v>
      </c>
      <c r="J340" s="161">
        <v>264277081</v>
      </c>
      <c r="K340" s="143">
        <v>261889706.62614822</v>
      </c>
      <c r="L340" s="161">
        <v>353728223</v>
      </c>
      <c r="M340" s="162">
        <v>0.74036983649499999</v>
      </c>
      <c r="N340" s="144">
        <v>9.2350792113000004</v>
      </c>
      <c r="O340" s="140" t="s">
        <v>74</v>
      </c>
      <c r="P340" s="163">
        <v>0.27918188420000001</v>
      </c>
      <c r="Q340" s="145"/>
      <c r="R340" s="146"/>
    </row>
    <row r="341" spans="2:18" ht="14.25" customHeight="1">
      <c r="B341" s="139" t="s">
        <v>77</v>
      </c>
      <c r="C341" s="140" t="s">
        <v>111</v>
      </c>
      <c r="D341" s="141" t="s">
        <v>71</v>
      </c>
      <c r="E341" s="140" t="s">
        <v>72</v>
      </c>
      <c r="F341" s="142">
        <v>43887.632384259261</v>
      </c>
      <c r="G341" s="142">
        <v>45362</v>
      </c>
      <c r="H341" s="141" t="s">
        <v>73</v>
      </c>
      <c r="I341" s="143">
        <v>4148794516</v>
      </c>
      <c r="J341" s="161">
        <v>3057698630</v>
      </c>
      <c r="K341" s="143">
        <v>3015483017.4399195</v>
      </c>
      <c r="L341" s="161">
        <v>4148794516</v>
      </c>
      <c r="M341" s="162">
        <v>0.72683354304699999</v>
      </c>
      <c r="N341" s="144">
        <v>9.3072326545999999</v>
      </c>
      <c r="O341" s="140" t="s">
        <v>74</v>
      </c>
      <c r="P341" s="163">
        <v>3.2145907582</v>
      </c>
      <c r="Q341" s="145"/>
      <c r="R341" s="146"/>
    </row>
    <row r="342" spans="2:18" ht="14.25" customHeight="1">
      <c r="B342" s="139" t="s">
        <v>77</v>
      </c>
      <c r="C342" s="140" t="s">
        <v>111</v>
      </c>
      <c r="D342" s="141" t="s">
        <v>71</v>
      </c>
      <c r="E342" s="140" t="s">
        <v>72</v>
      </c>
      <c r="F342" s="142">
        <v>43916.547800925924</v>
      </c>
      <c r="G342" s="142">
        <v>45377</v>
      </c>
      <c r="H342" s="141" t="s">
        <v>73</v>
      </c>
      <c r="I342" s="143">
        <v>952172599</v>
      </c>
      <c r="J342" s="161">
        <v>700000002</v>
      </c>
      <c r="K342" s="143">
        <v>700853418.10824835</v>
      </c>
      <c r="L342" s="161">
        <v>952172599</v>
      </c>
      <c r="M342" s="162">
        <v>0.73605711700200005</v>
      </c>
      <c r="N342" s="144">
        <v>9.3082932540000005</v>
      </c>
      <c r="O342" s="140" t="s">
        <v>74</v>
      </c>
      <c r="P342" s="163">
        <v>0.74712969949999997</v>
      </c>
      <c r="Q342" s="145"/>
      <c r="R342" s="146"/>
    </row>
    <row r="343" spans="2:18" ht="14.25" customHeight="1">
      <c r="B343" s="139" t="s">
        <v>77</v>
      </c>
      <c r="C343" s="140" t="s">
        <v>111</v>
      </c>
      <c r="D343" s="141" t="s">
        <v>71</v>
      </c>
      <c r="E343" s="140" t="s">
        <v>72</v>
      </c>
      <c r="F343" s="142">
        <v>43962.421284722222</v>
      </c>
      <c r="G343" s="142">
        <v>45362</v>
      </c>
      <c r="H343" s="141" t="s">
        <v>73</v>
      </c>
      <c r="I343" s="143">
        <v>1858433648</v>
      </c>
      <c r="J343" s="161">
        <v>1391273277</v>
      </c>
      <c r="K343" s="143">
        <v>1377341518.8589456</v>
      </c>
      <c r="L343" s="161">
        <v>1858433648</v>
      </c>
      <c r="M343" s="162">
        <v>0.74113031710400001</v>
      </c>
      <c r="N343" s="144">
        <v>9.1997284290000003</v>
      </c>
      <c r="O343" s="140" t="s">
        <v>74</v>
      </c>
      <c r="P343" s="163">
        <v>1.4682852770000001</v>
      </c>
      <c r="Q343" s="145"/>
      <c r="R343" s="146"/>
    </row>
    <row r="344" spans="2:18" ht="14.25" customHeight="1">
      <c r="B344" s="139" t="s">
        <v>77</v>
      </c>
      <c r="C344" s="140" t="s">
        <v>111</v>
      </c>
      <c r="D344" s="141" t="s">
        <v>71</v>
      </c>
      <c r="E344" s="140" t="s">
        <v>72</v>
      </c>
      <c r="F344" s="142">
        <v>43892.662210648145</v>
      </c>
      <c r="G344" s="142">
        <v>45362</v>
      </c>
      <c r="H344" s="141" t="s">
        <v>73</v>
      </c>
      <c r="I344" s="143">
        <v>13829320</v>
      </c>
      <c r="J344" s="161">
        <v>10204659</v>
      </c>
      <c r="K344" s="143">
        <v>10051513.164526362</v>
      </c>
      <c r="L344" s="161">
        <v>13829320</v>
      </c>
      <c r="M344" s="162">
        <v>0.72682627667300004</v>
      </c>
      <c r="N344" s="144">
        <v>9.3075765440999998</v>
      </c>
      <c r="O344" s="140" t="s">
        <v>74</v>
      </c>
      <c r="P344" s="163">
        <v>1.0715199200000001E-2</v>
      </c>
      <c r="Q344" s="145"/>
      <c r="R344" s="146"/>
    </row>
    <row r="345" spans="2:18" ht="14.25" customHeight="1">
      <c r="B345" s="139" t="s">
        <v>77</v>
      </c>
      <c r="C345" s="140" t="s">
        <v>111</v>
      </c>
      <c r="D345" s="141" t="s">
        <v>71</v>
      </c>
      <c r="E345" s="140" t="s">
        <v>72</v>
      </c>
      <c r="F345" s="142">
        <v>43955.546481481484</v>
      </c>
      <c r="G345" s="142">
        <v>45362</v>
      </c>
      <c r="H345" s="141" t="s">
        <v>73</v>
      </c>
      <c r="I345" s="143">
        <v>544197256</v>
      </c>
      <c r="J345" s="161">
        <v>407371370</v>
      </c>
      <c r="K345" s="143">
        <v>403956201.84344101</v>
      </c>
      <c r="L345" s="161">
        <v>544197256</v>
      </c>
      <c r="M345" s="162">
        <v>0.74229738829000003</v>
      </c>
      <c r="N345" s="144">
        <v>9.1455772801999995</v>
      </c>
      <c r="O345" s="140" t="s">
        <v>74</v>
      </c>
      <c r="P345" s="163">
        <v>0.43062881320000002</v>
      </c>
      <c r="Q345" s="145"/>
      <c r="R345" s="146"/>
    </row>
    <row r="346" spans="2:18" ht="14.25" customHeight="1">
      <c r="B346" s="139" t="s">
        <v>77</v>
      </c>
      <c r="C346" s="140" t="s">
        <v>111</v>
      </c>
      <c r="D346" s="141" t="s">
        <v>71</v>
      </c>
      <c r="E346" s="140" t="s">
        <v>72</v>
      </c>
      <c r="F346" s="142">
        <v>43987.434201388889</v>
      </c>
      <c r="G346" s="142">
        <v>44014</v>
      </c>
      <c r="H346" s="141" t="s">
        <v>73</v>
      </c>
      <c r="I346" s="143">
        <v>1955115203</v>
      </c>
      <c r="J346" s="161">
        <v>1940758904</v>
      </c>
      <c r="K346" s="143">
        <v>1909175069.4319837</v>
      </c>
      <c r="L346" s="161">
        <v>1955115203</v>
      </c>
      <c r="M346" s="162">
        <v>0.97650259509100001</v>
      </c>
      <c r="N346" s="144">
        <v>10.6968565725</v>
      </c>
      <c r="O346" s="140" t="s">
        <v>74</v>
      </c>
      <c r="P346" s="163">
        <v>2.0352349850999998</v>
      </c>
      <c r="Q346" s="145"/>
      <c r="R346" s="146"/>
    </row>
    <row r="347" spans="2:18" ht="14.25" customHeight="1">
      <c r="B347" s="139" t="s">
        <v>77</v>
      </c>
      <c r="C347" s="140" t="s">
        <v>111</v>
      </c>
      <c r="D347" s="141" t="s">
        <v>71</v>
      </c>
      <c r="E347" s="140" t="s">
        <v>72</v>
      </c>
      <c r="F347" s="142">
        <v>43894.588692129626</v>
      </c>
      <c r="G347" s="142">
        <v>45362</v>
      </c>
      <c r="H347" s="141" t="s">
        <v>73</v>
      </c>
      <c r="I347" s="143">
        <v>484026032</v>
      </c>
      <c r="J347" s="161">
        <v>359241854</v>
      </c>
      <c r="K347" s="143">
        <v>353578200.83633006</v>
      </c>
      <c r="L347" s="161">
        <v>484026032</v>
      </c>
      <c r="M347" s="162">
        <v>0.73049418308199998</v>
      </c>
      <c r="N347" s="144">
        <v>9.1342388308999993</v>
      </c>
      <c r="O347" s="140" t="s">
        <v>74</v>
      </c>
      <c r="P347" s="163">
        <v>0.37692442970000001</v>
      </c>
      <c r="Q347" s="145"/>
      <c r="R347" s="146"/>
    </row>
    <row r="348" spans="2:18" ht="14.25" customHeight="1">
      <c r="B348" s="139" t="s">
        <v>77</v>
      </c>
      <c r="C348" s="140" t="s">
        <v>111</v>
      </c>
      <c r="D348" s="141" t="s">
        <v>71</v>
      </c>
      <c r="E348" s="140" t="s">
        <v>72</v>
      </c>
      <c r="F348" s="142">
        <v>43956.533807870372</v>
      </c>
      <c r="G348" s="142">
        <v>45377</v>
      </c>
      <c r="H348" s="141" t="s">
        <v>73</v>
      </c>
      <c r="I348" s="143">
        <v>552260114</v>
      </c>
      <c r="J348" s="161">
        <v>412595274</v>
      </c>
      <c r="K348" s="143">
        <v>409023315.31496525</v>
      </c>
      <c r="L348" s="161">
        <v>552260114</v>
      </c>
      <c r="M348" s="162">
        <v>0.74063526397400004</v>
      </c>
      <c r="N348" s="144">
        <v>9.0975999200000004</v>
      </c>
      <c r="O348" s="140" t="s">
        <v>74</v>
      </c>
      <c r="P348" s="163">
        <v>0.43603050049999997</v>
      </c>
      <c r="Q348" s="145"/>
      <c r="R348" s="146"/>
    </row>
    <row r="349" spans="2:18" ht="14.25" customHeight="1">
      <c r="B349" s="139" t="s">
        <v>77</v>
      </c>
      <c r="C349" s="140" t="s">
        <v>111</v>
      </c>
      <c r="D349" s="141" t="s">
        <v>71</v>
      </c>
      <c r="E349" s="140" t="s">
        <v>72</v>
      </c>
      <c r="F349" s="142">
        <v>43829.524270833332</v>
      </c>
      <c r="G349" s="142">
        <v>45377</v>
      </c>
      <c r="H349" s="141" t="s">
        <v>73</v>
      </c>
      <c r="I349" s="143">
        <v>569666196</v>
      </c>
      <c r="J349" s="161">
        <v>414188685</v>
      </c>
      <c r="K349" s="143">
        <v>414110466.60548419</v>
      </c>
      <c r="L349" s="161">
        <v>569666196</v>
      </c>
      <c r="M349" s="162">
        <v>0.72693529915099997</v>
      </c>
      <c r="N349" s="144">
        <v>9.1760162016999995</v>
      </c>
      <c r="O349" s="140" t="s">
        <v>74</v>
      </c>
      <c r="P349" s="163">
        <v>0.44145354860000002</v>
      </c>
      <c r="Q349" s="145"/>
      <c r="R349" s="146"/>
    </row>
    <row r="350" spans="2:18" ht="14.25" customHeight="1">
      <c r="B350" s="139" t="s">
        <v>77</v>
      </c>
      <c r="C350" s="140" t="s">
        <v>111</v>
      </c>
      <c r="D350" s="141" t="s">
        <v>71</v>
      </c>
      <c r="E350" s="140" t="s">
        <v>72</v>
      </c>
      <c r="F350" s="142">
        <v>43992.469305555554</v>
      </c>
      <c r="G350" s="142">
        <v>45362</v>
      </c>
      <c r="H350" s="141" t="s">
        <v>73</v>
      </c>
      <c r="I350" s="143">
        <v>334513699</v>
      </c>
      <c r="J350" s="161">
        <v>253439680</v>
      </c>
      <c r="K350" s="143">
        <v>254620648.43937039</v>
      </c>
      <c r="L350" s="161">
        <v>334513699</v>
      </c>
      <c r="M350" s="162">
        <v>0.76116658062300002</v>
      </c>
      <c r="N350" s="144">
        <v>8.8546263594999992</v>
      </c>
      <c r="O350" s="140" t="s">
        <v>74</v>
      </c>
      <c r="P350" s="163">
        <v>0.27143286119999999</v>
      </c>
      <c r="Q350" s="145"/>
      <c r="R350" s="146"/>
    </row>
    <row r="351" spans="2:18" ht="14.25" customHeight="1">
      <c r="B351" s="139" t="s">
        <v>77</v>
      </c>
      <c r="C351" s="140" t="s">
        <v>111</v>
      </c>
      <c r="D351" s="141" t="s">
        <v>71</v>
      </c>
      <c r="E351" s="140" t="s">
        <v>72</v>
      </c>
      <c r="F351" s="142">
        <v>43916.547222222223</v>
      </c>
      <c r="G351" s="142">
        <v>45362</v>
      </c>
      <c r="H351" s="141" t="s">
        <v>73</v>
      </c>
      <c r="I351" s="143">
        <v>276180106</v>
      </c>
      <c r="J351" s="161">
        <v>204698089</v>
      </c>
      <c r="K351" s="143">
        <v>204895724.04702029</v>
      </c>
      <c r="L351" s="161">
        <v>276180106</v>
      </c>
      <c r="M351" s="162">
        <v>0.74189168443200004</v>
      </c>
      <c r="N351" s="144">
        <v>9.1643878873000002</v>
      </c>
      <c r="O351" s="140" t="s">
        <v>74</v>
      </c>
      <c r="P351" s="163">
        <v>0.21842467600000001</v>
      </c>
      <c r="Q351" s="145"/>
      <c r="R351" s="146"/>
    </row>
    <row r="352" spans="2:18" ht="14.25" customHeight="1">
      <c r="B352" s="147" t="s">
        <v>112</v>
      </c>
      <c r="C352" s="148"/>
      <c r="D352" s="148"/>
      <c r="E352" s="148"/>
      <c r="F352" s="148"/>
      <c r="G352" s="148"/>
      <c r="H352" s="141"/>
      <c r="I352" s="149">
        <v>12042916912</v>
      </c>
      <c r="J352" s="164">
        <v>9415747505</v>
      </c>
      <c r="K352" s="149">
        <v>9314978800.716383</v>
      </c>
      <c r="L352" s="164">
        <v>12042916912</v>
      </c>
      <c r="M352" s="145"/>
      <c r="N352" s="165"/>
      <c r="O352" s="145"/>
      <c r="P352" s="166">
        <v>9.9300326323999979</v>
      </c>
      <c r="Q352" s="148"/>
      <c r="R352" s="167"/>
    </row>
    <row r="353" spans="2:18" ht="14.25" customHeight="1">
      <c r="B353" s="139" t="s">
        <v>70</v>
      </c>
      <c r="C353" s="140" t="s">
        <v>174</v>
      </c>
      <c r="D353" s="141" t="s">
        <v>71</v>
      </c>
      <c r="E353" s="140" t="s">
        <v>72</v>
      </c>
      <c r="F353" s="142">
        <v>43507.678206018521</v>
      </c>
      <c r="G353" s="142">
        <v>45126</v>
      </c>
      <c r="H353" s="141" t="s">
        <v>73</v>
      </c>
      <c r="I353" s="143">
        <v>212532534</v>
      </c>
      <c r="J353" s="161">
        <v>147001628</v>
      </c>
      <c r="K353" s="143">
        <v>149949045.94604906</v>
      </c>
      <c r="L353" s="161">
        <v>212532534</v>
      </c>
      <c r="M353" s="162">
        <v>0.705534550988</v>
      </c>
      <c r="N353" s="144">
        <v>10.332669683100001</v>
      </c>
      <c r="O353" s="140" t="s">
        <v>74</v>
      </c>
      <c r="P353" s="163">
        <v>0.15984995260000001</v>
      </c>
      <c r="Q353" s="145"/>
      <c r="R353" s="146"/>
    </row>
    <row r="354" spans="2:18" ht="14.25" customHeight="1">
      <c r="B354" s="139" t="s">
        <v>70</v>
      </c>
      <c r="C354" s="140" t="s">
        <v>174</v>
      </c>
      <c r="D354" s="141" t="s">
        <v>71</v>
      </c>
      <c r="E354" s="140" t="s">
        <v>72</v>
      </c>
      <c r="F354" s="142">
        <v>43913.704687500001</v>
      </c>
      <c r="G354" s="142">
        <v>44585</v>
      </c>
      <c r="H354" s="141" t="s">
        <v>73</v>
      </c>
      <c r="I354" s="143">
        <v>197395377</v>
      </c>
      <c r="J354" s="161">
        <v>164382732</v>
      </c>
      <c r="K354" s="143">
        <v>165327964.87410083</v>
      </c>
      <c r="L354" s="161">
        <v>197395377</v>
      </c>
      <c r="M354" s="162">
        <v>0.83754729916500004</v>
      </c>
      <c r="N354" s="144">
        <v>11.462126043</v>
      </c>
      <c r="O354" s="140" t="s">
        <v>74</v>
      </c>
      <c r="P354" s="163">
        <v>0.17624431800000001</v>
      </c>
      <c r="Q354" s="145"/>
      <c r="R354" s="146"/>
    </row>
    <row r="355" spans="2:18" ht="14.25" customHeight="1">
      <c r="B355" s="139" t="s">
        <v>70</v>
      </c>
      <c r="C355" s="140" t="s">
        <v>174</v>
      </c>
      <c r="D355" s="141" t="s">
        <v>71</v>
      </c>
      <c r="E355" s="140" t="s">
        <v>72</v>
      </c>
      <c r="F355" s="142">
        <v>43469.716273148151</v>
      </c>
      <c r="G355" s="142">
        <v>44564</v>
      </c>
      <c r="H355" s="141" t="s">
        <v>73</v>
      </c>
      <c r="I355" s="143">
        <v>650000000</v>
      </c>
      <c r="J355" s="161">
        <v>500000000</v>
      </c>
      <c r="K355" s="143">
        <v>500125181.05429465</v>
      </c>
      <c r="L355" s="161">
        <v>650000000</v>
      </c>
      <c r="M355" s="162">
        <v>0.769423355468</v>
      </c>
      <c r="N355" s="144">
        <v>10.3812683588</v>
      </c>
      <c r="O355" s="140" t="s">
        <v>74</v>
      </c>
      <c r="P355" s="163">
        <v>0.53314768339999996</v>
      </c>
      <c r="Q355" s="145"/>
      <c r="R355" s="146"/>
    </row>
    <row r="356" spans="2:18" ht="14.25" customHeight="1">
      <c r="B356" s="139" t="s">
        <v>70</v>
      </c>
      <c r="C356" s="140" t="s">
        <v>174</v>
      </c>
      <c r="D356" s="141" t="s">
        <v>71</v>
      </c>
      <c r="E356" s="140" t="s">
        <v>72</v>
      </c>
      <c r="F356" s="142">
        <v>43843.696886574071</v>
      </c>
      <c r="G356" s="142">
        <v>44313</v>
      </c>
      <c r="H356" s="141" t="s">
        <v>73</v>
      </c>
      <c r="I356" s="143">
        <v>169352057</v>
      </c>
      <c r="J356" s="161">
        <v>150463505</v>
      </c>
      <c r="K356" s="143">
        <v>150995017.45833242</v>
      </c>
      <c r="L356" s="161">
        <v>169352057</v>
      </c>
      <c r="M356" s="162">
        <v>0.89160427179400004</v>
      </c>
      <c r="N356" s="144">
        <v>10.2462934744</v>
      </c>
      <c r="O356" s="140" t="s">
        <v>74</v>
      </c>
      <c r="P356" s="163">
        <v>0.160964988</v>
      </c>
      <c r="Q356" s="145"/>
      <c r="R356" s="146"/>
    </row>
    <row r="357" spans="2:18" ht="14.25" customHeight="1">
      <c r="B357" s="139" t="s">
        <v>70</v>
      </c>
      <c r="C357" s="140" t="s">
        <v>174</v>
      </c>
      <c r="D357" s="141" t="s">
        <v>71</v>
      </c>
      <c r="E357" s="140" t="s">
        <v>72</v>
      </c>
      <c r="F357" s="142">
        <v>43469.716840277775</v>
      </c>
      <c r="G357" s="142">
        <v>44564</v>
      </c>
      <c r="H357" s="141" t="s">
        <v>73</v>
      </c>
      <c r="I357" s="143">
        <v>650000000</v>
      </c>
      <c r="J357" s="161">
        <v>500000000</v>
      </c>
      <c r="K357" s="143">
        <v>500125181.05429465</v>
      </c>
      <c r="L357" s="161">
        <v>650000000</v>
      </c>
      <c r="M357" s="162">
        <v>0.769423355468</v>
      </c>
      <c r="N357" s="144">
        <v>10.3812683588</v>
      </c>
      <c r="O357" s="140" t="s">
        <v>74</v>
      </c>
      <c r="P357" s="163">
        <v>0.53314768339999996</v>
      </c>
      <c r="Q357" s="145"/>
      <c r="R357" s="146"/>
    </row>
    <row r="358" spans="2:18" ht="14.25" customHeight="1">
      <c r="B358" s="139" t="s">
        <v>70</v>
      </c>
      <c r="C358" s="140" t="s">
        <v>174</v>
      </c>
      <c r="D358" s="141" t="s">
        <v>71</v>
      </c>
      <c r="E358" s="140" t="s">
        <v>72</v>
      </c>
      <c r="F358" s="142">
        <v>43850.650787037041</v>
      </c>
      <c r="G358" s="142">
        <v>44382</v>
      </c>
      <c r="H358" s="141" t="s">
        <v>73</v>
      </c>
      <c r="I358" s="143">
        <v>114191781</v>
      </c>
      <c r="J358" s="161">
        <v>99386963</v>
      </c>
      <c r="K358" s="143">
        <v>99345628.202173084</v>
      </c>
      <c r="L358" s="161">
        <v>114191781</v>
      </c>
      <c r="M358" s="162">
        <v>0.86998930511600003</v>
      </c>
      <c r="N358" s="144">
        <v>10.5126563521</v>
      </c>
      <c r="O358" s="140" t="s">
        <v>74</v>
      </c>
      <c r="P358" s="163">
        <v>0.1059052684</v>
      </c>
      <c r="Q358" s="145"/>
      <c r="R358" s="146"/>
    </row>
    <row r="359" spans="2:18" ht="14.25" customHeight="1">
      <c r="B359" s="139" t="s">
        <v>70</v>
      </c>
      <c r="C359" s="140" t="s">
        <v>174</v>
      </c>
      <c r="D359" s="141" t="s">
        <v>71</v>
      </c>
      <c r="E359" s="140" t="s">
        <v>72</v>
      </c>
      <c r="F359" s="142">
        <v>43469.717268518521</v>
      </c>
      <c r="G359" s="142">
        <v>44564</v>
      </c>
      <c r="H359" s="141" t="s">
        <v>73</v>
      </c>
      <c r="I359" s="143">
        <v>650000000</v>
      </c>
      <c r="J359" s="161">
        <v>500000000</v>
      </c>
      <c r="K359" s="143">
        <v>500125181.05429465</v>
      </c>
      <c r="L359" s="161">
        <v>650000000</v>
      </c>
      <c r="M359" s="162">
        <v>0.769423355468</v>
      </c>
      <c r="N359" s="144">
        <v>10.3812683588</v>
      </c>
      <c r="O359" s="140" t="s">
        <v>74</v>
      </c>
      <c r="P359" s="163">
        <v>0.53314768339999996</v>
      </c>
      <c r="Q359" s="145"/>
      <c r="R359" s="146"/>
    </row>
    <row r="360" spans="2:18" ht="14.25" customHeight="1">
      <c r="B360" s="139" t="s">
        <v>70</v>
      </c>
      <c r="C360" s="140" t="s">
        <v>174</v>
      </c>
      <c r="D360" s="141" t="s">
        <v>71</v>
      </c>
      <c r="E360" s="140" t="s">
        <v>72</v>
      </c>
      <c r="F360" s="142">
        <v>43858.768842592595</v>
      </c>
      <c r="G360" s="142">
        <v>44235</v>
      </c>
      <c r="H360" s="141" t="s">
        <v>73</v>
      </c>
      <c r="I360" s="143">
        <v>108779454</v>
      </c>
      <c r="J360" s="161">
        <v>98870069</v>
      </c>
      <c r="K360" s="143">
        <v>100805020.48476548</v>
      </c>
      <c r="L360" s="161">
        <v>108779454</v>
      </c>
      <c r="M360" s="162">
        <v>0.92669173063499999</v>
      </c>
      <c r="N360" s="144">
        <v>10.023687708100001</v>
      </c>
      <c r="O360" s="140" t="s">
        <v>74</v>
      </c>
      <c r="P360" s="163">
        <v>0.1074610221</v>
      </c>
      <c r="Q360" s="145"/>
      <c r="R360" s="146"/>
    </row>
    <row r="361" spans="2:18" ht="14.25" customHeight="1">
      <c r="B361" s="147" t="s">
        <v>175</v>
      </c>
      <c r="C361" s="148"/>
      <c r="D361" s="148"/>
      <c r="E361" s="148"/>
      <c r="F361" s="148"/>
      <c r="G361" s="148"/>
      <c r="H361" s="141"/>
      <c r="I361" s="149">
        <v>2752251203</v>
      </c>
      <c r="J361" s="164">
        <v>2160104897</v>
      </c>
      <c r="K361" s="149">
        <v>2166798220.1283045</v>
      </c>
      <c r="L361" s="164">
        <v>2752251203</v>
      </c>
      <c r="M361" s="145"/>
      <c r="N361" s="165"/>
      <c r="O361" s="145"/>
      <c r="P361" s="166">
        <v>2.3098685992999997</v>
      </c>
      <c r="Q361" s="148"/>
      <c r="R361" s="167"/>
    </row>
    <row r="362" spans="2:18" ht="14.25" customHeight="1">
      <c r="B362" s="139" t="s">
        <v>77</v>
      </c>
      <c r="C362" s="140" t="s">
        <v>113</v>
      </c>
      <c r="D362" s="141" t="s">
        <v>71</v>
      </c>
      <c r="E362" s="140" t="s">
        <v>72</v>
      </c>
      <c r="F362" s="142">
        <v>43787.583506944444</v>
      </c>
      <c r="G362" s="142">
        <v>47269</v>
      </c>
      <c r="H362" s="141" t="s">
        <v>73</v>
      </c>
      <c r="I362" s="143">
        <v>1155753425</v>
      </c>
      <c r="J362" s="161">
        <v>595801727</v>
      </c>
      <c r="K362" s="143">
        <v>592780634.42892444</v>
      </c>
      <c r="L362" s="161">
        <v>1155753425</v>
      </c>
      <c r="M362" s="162">
        <v>0.51289541662299998</v>
      </c>
      <c r="N362" s="144">
        <v>10.383782308600001</v>
      </c>
      <c r="O362" s="140" t="s">
        <v>74</v>
      </c>
      <c r="P362" s="163">
        <v>0.63192103489999996</v>
      </c>
      <c r="Q362" s="145"/>
      <c r="R362" s="146"/>
    </row>
    <row r="363" spans="2:18" ht="14.25" customHeight="1">
      <c r="B363" s="139" t="s">
        <v>77</v>
      </c>
      <c r="C363" s="140" t="s">
        <v>113</v>
      </c>
      <c r="D363" s="141" t="s">
        <v>71</v>
      </c>
      <c r="E363" s="140" t="s">
        <v>72</v>
      </c>
      <c r="F363" s="142">
        <v>43992.470069444447</v>
      </c>
      <c r="G363" s="142">
        <v>47476</v>
      </c>
      <c r="H363" s="141" t="s">
        <v>73</v>
      </c>
      <c r="I363" s="143">
        <v>528608214</v>
      </c>
      <c r="J363" s="161">
        <v>272475327</v>
      </c>
      <c r="K363" s="143">
        <v>271584846.34958404</v>
      </c>
      <c r="L363" s="161">
        <v>528608214</v>
      </c>
      <c r="M363" s="162">
        <v>0.51377341319500003</v>
      </c>
      <c r="N363" s="144">
        <v>10.366484846200001</v>
      </c>
      <c r="O363" s="140" t="s">
        <v>74</v>
      </c>
      <c r="P363" s="163">
        <v>0.28951717919999997</v>
      </c>
      <c r="Q363" s="145"/>
      <c r="R363" s="146"/>
    </row>
    <row r="364" spans="2:18" ht="14.25" customHeight="1">
      <c r="B364" s="139" t="s">
        <v>77</v>
      </c>
      <c r="C364" s="140" t="s">
        <v>113</v>
      </c>
      <c r="D364" s="141" t="s">
        <v>71</v>
      </c>
      <c r="E364" s="140" t="s">
        <v>72</v>
      </c>
      <c r="F364" s="142">
        <v>43762.599120370367</v>
      </c>
      <c r="G364" s="142">
        <v>47269</v>
      </c>
      <c r="H364" s="141" t="s">
        <v>73</v>
      </c>
      <c r="I364" s="143">
        <v>3730185244</v>
      </c>
      <c r="J364" s="161">
        <v>1921738849</v>
      </c>
      <c r="K364" s="143">
        <v>1908694890.5082147</v>
      </c>
      <c r="L364" s="161">
        <v>3730185244</v>
      </c>
      <c r="M364" s="162">
        <v>0.51168903570599999</v>
      </c>
      <c r="N364" s="144">
        <v>10.3471934186</v>
      </c>
      <c r="O364" s="140" t="s">
        <v>74</v>
      </c>
      <c r="P364" s="163">
        <v>2.0347231007</v>
      </c>
      <c r="Q364" s="145"/>
      <c r="R364" s="146"/>
    </row>
    <row r="365" spans="2:18" ht="14.25" customHeight="1">
      <c r="B365" s="139" t="s">
        <v>77</v>
      </c>
      <c r="C365" s="140" t="s">
        <v>113</v>
      </c>
      <c r="D365" s="141" t="s">
        <v>71</v>
      </c>
      <c r="E365" s="140" t="s">
        <v>72</v>
      </c>
      <c r="F365" s="142">
        <v>43789.726956018516</v>
      </c>
      <c r="G365" s="142">
        <v>47269</v>
      </c>
      <c r="H365" s="141" t="s">
        <v>73</v>
      </c>
      <c r="I365" s="143">
        <v>97945222</v>
      </c>
      <c r="J365" s="161">
        <v>50519019</v>
      </c>
      <c r="K365" s="143">
        <v>50235667.129938319</v>
      </c>
      <c r="L365" s="161">
        <v>97945222</v>
      </c>
      <c r="M365" s="162">
        <v>0.51289553593500004</v>
      </c>
      <c r="N365" s="144">
        <v>10.3837788829</v>
      </c>
      <c r="O365" s="140" t="s">
        <v>74</v>
      </c>
      <c r="P365" s="163">
        <v>5.3552651600000001E-2</v>
      </c>
      <c r="Q365" s="145"/>
      <c r="R365" s="146"/>
    </row>
    <row r="366" spans="2:18" ht="14.25" customHeight="1">
      <c r="B366" s="139" t="s">
        <v>77</v>
      </c>
      <c r="C366" s="140" t="s">
        <v>113</v>
      </c>
      <c r="D366" s="141" t="s">
        <v>71</v>
      </c>
      <c r="E366" s="140" t="s">
        <v>72</v>
      </c>
      <c r="F366" s="142">
        <v>43637.622002314813</v>
      </c>
      <c r="G366" s="142">
        <v>47269</v>
      </c>
      <c r="H366" s="141" t="s">
        <v>73</v>
      </c>
      <c r="I366" s="143">
        <v>2797315068</v>
      </c>
      <c r="J366" s="161">
        <v>1404219175</v>
      </c>
      <c r="K366" s="143">
        <v>1400003592.5903597</v>
      </c>
      <c r="L366" s="161">
        <v>2797315068</v>
      </c>
      <c r="M366" s="162">
        <v>0.50048119663199997</v>
      </c>
      <c r="N366" s="144">
        <v>10.471130929799999</v>
      </c>
      <c r="O366" s="140" t="s">
        <v>74</v>
      </c>
      <c r="P366" s="163">
        <v>1.4924436928</v>
      </c>
      <c r="Q366" s="145"/>
      <c r="R366" s="146"/>
    </row>
    <row r="367" spans="2:18">
      <c r="B367" s="139" t="s">
        <v>77</v>
      </c>
      <c r="C367" s="140" t="s">
        <v>113</v>
      </c>
      <c r="D367" s="141" t="s">
        <v>71</v>
      </c>
      <c r="E367" s="140" t="s">
        <v>72</v>
      </c>
      <c r="F367" s="142">
        <v>43781.650578703702</v>
      </c>
      <c r="G367" s="142">
        <v>47269</v>
      </c>
      <c r="H367" s="141" t="s">
        <v>73</v>
      </c>
      <c r="I367" s="143">
        <v>861917770</v>
      </c>
      <c r="J367" s="161">
        <v>443605703</v>
      </c>
      <c r="K367" s="143">
        <v>442073656.75610828</v>
      </c>
      <c r="L367" s="161">
        <v>861917770</v>
      </c>
      <c r="M367" s="162">
        <v>0.51289539691899999</v>
      </c>
      <c r="N367" s="144">
        <v>10.3837828551</v>
      </c>
      <c r="O367" s="140" t="s">
        <v>74</v>
      </c>
      <c r="P367" s="163">
        <v>0.4712631055</v>
      </c>
      <c r="Q367" s="145"/>
      <c r="R367" s="146"/>
    </row>
    <row r="368" spans="2:18">
      <c r="B368" s="139" t="s">
        <v>77</v>
      </c>
      <c r="C368" s="140" t="s">
        <v>113</v>
      </c>
      <c r="D368" s="141" t="s">
        <v>71</v>
      </c>
      <c r="E368" s="140" t="s">
        <v>72</v>
      </c>
      <c r="F368" s="142">
        <v>43845.581990740742</v>
      </c>
      <c r="G368" s="142">
        <v>47269</v>
      </c>
      <c r="H368" s="141" t="s">
        <v>73</v>
      </c>
      <c r="I368" s="143">
        <v>1324761631</v>
      </c>
      <c r="J368" s="161">
        <v>689533204</v>
      </c>
      <c r="K368" s="143">
        <v>686411783.61011744</v>
      </c>
      <c r="L368" s="161">
        <v>1324761631</v>
      </c>
      <c r="M368" s="162">
        <v>0.51813984308399996</v>
      </c>
      <c r="N368" s="144">
        <v>10.3513717671</v>
      </c>
      <c r="O368" s="140" t="s">
        <v>74</v>
      </c>
      <c r="P368" s="163">
        <v>0.7317345059</v>
      </c>
      <c r="Q368" s="145"/>
      <c r="R368" s="146"/>
    </row>
    <row r="369" spans="2:18">
      <c r="B369" s="139" t="s">
        <v>77</v>
      </c>
      <c r="C369" s="140" t="s">
        <v>113</v>
      </c>
      <c r="D369" s="141" t="s">
        <v>71</v>
      </c>
      <c r="E369" s="140" t="s">
        <v>72</v>
      </c>
      <c r="F369" s="142">
        <v>43642.596828703703</v>
      </c>
      <c r="G369" s="142">
        <v>47269</v>
      </c>
      <c r="H369" s="141" t="s">
        <v>73</v>
      </c>
      <c r="I369" s="143">
        <v>3196931506</v>
      </c>
      <c r="J369" s="161">
        <v>1607013699</v>
      </c>
      <c r="K369" s="143">
        <v>1600005087.1621928</v>
      </c>
      <c r="L369" s="161">
        <v>3196931506</v>
      </c>
      <c r="M369" s="162">
        <v>0.50048150364199995</v>
      </c>
      <c r="N369" s="144">
        <v>10.471119535</v>
      </c>
      <c r="O369" s="140" t="s">
        <v>74</v>
      </c>
      <c r="P369" s="163">
        <v>1.7056509808</v>
      </c>
      <c r="Q369" s="145"/>
      <c r="R369" s="146"/>
    </row>
    <row r="370" spans="2:18">
      <c r="B370" s="139" t="s">
        <v>77</v>
      </c>
      <c r="C370" s="140" t="s">
        <v>113</v>
      </c>
      <c r="D370" s="141" t="s">
        <v>71</v>
      </c>
      <c r="E370" s="140" t="s">
        <v>72</v>
      </c>
      <c r="F370" s="142">
        <v>43783.624247685184</v>
      </c>
      <c r="G370" s="142">
        <v>47269</v>
      </c>
      <c r="H370" s="141" t="s">
        <v>73</v>
      </c>
      <c r="I370" s="143">
        <v>669945222</v>
      </c>
      <c r="J370" s="161">
        <v>344989322</v>
      </c>
      <c r="K370" s="143">
        <v>343611832.03613013</v>
      </c>
      <c r="L370" s="161">
        <v>669945222</v>
      </c>
      <c r="M370" s="162">
        <v>0.51289541406100003</v>
      </c>
      <c r="N370" s="144">
        <v>10.3837825303</v>
      </c>
      <c r="O370" s="140" t="s">
        <v>74</v>
      </c>
      <c r="P370" s="163">
        <v>0.36629999680000003</v>
      </c>
      <c r="Q370" s="145"/>
      <c r="R370" s="146"/>
    </row>
    <row r="371" spans="2:18">
      <c r="B371" s="139" t="s">
        <v>77</v>
      </c>
      <c r="C371" s="140" t="s">
        <v>113</v>
      </c>
      <c r="D371" s="141" t="s">
        <v>71</v>
      </c>
      <c r="E371" s="140" t="s">
        <v>72</v>
      </c>
      <c r="F371" s="142">
        <v>43901.555543981478</v>
      </c>
      <c r="G371" s="142">
        <v>47476</v>
      </c>
      <c r="H371" s="141" t="s">
        <v>73</v>
      </c>
      <c r="I371" s="143">
        <v>1594122720</v>
      </c>
      <c r="J371" s="161">
        <v>811444791</v>
      </c>
      <c r="K371" s="143">
        <v>808719321.60371459</v>
      </c>
      <c r="L371" s="161">
        <v>1594122720</v>
      </c>
      <c r="M371" s="162">
        <v>0.507313089173</v>
      </c>
      <c r="N371" s="144">
        <v>10.3664847286</v>
      </c>
      <c r="O371" s="140" t="s">
        <v>74</v>
      </c>
      <c r="P371" s="163">
        <v>0.86211782400000003</v>
      </c>
      <c r="Q371" s="145"/>
      <c r="R371" s="146"/>
    </row>
    <row r="372" spans="2:18">
      <c r="B372" s="139" t="s">
        <v>77</v>
      </c>
      <c r="C372" s="140" t="s">
        <v>113</v>
      </c>
      <c r="D372" s="141" t="s">
        <v>71</v>
      </c>
      <c r="E372" s="140" t="s">
        <v>72</v>
      </c>
      <c r="F372" s="142">
        <v>43738.575567129628</v>
      </c>
      <c r="G372" s="142">
        <v>47269</v>
      </c>
      <c r="H372" s="141" t="s">
        <v>73</v>
      </c>
      <c r="I372" s="143">
        <v>1967397258</v>
      </c>
      <c r="J372" s="161">
        <v>1007000002</v>
      </c>
      <c r="K372" s="143">
        <v>1006662806.716877</v>
      </c>
      <c r="L372" s="161">
        <v>1967397258</v>
      </c>
      <c r="M372" s="162">
        <v>0.51167236440099995</v>
      </c>
      <c r="N372" s="144">
        <v>10.347797823600001</v>
      </c>
      <c r="O372" s="140" t="s">
        <v>74</v>
      </c>
      <c r="P372" s="163">
        <v>1.0731312153000001</v>
      </c>
      <c r="Q372" s="145"/>
      <c r="R372" s="146"/>
    </row>
    <row r="373" spans="2:18" ht="15.75">
      <c r="B373" s="147" t="s">
        <v>114</v>
      </c>
      <c r="C373" s="148"/>
      <c r="D373" s="148"/>
      <c r="E373" s="148"/>
      <c r="F373" s="148"/>
      <c r="G373" s="148"/>
      <c r="H373" s="141"/>
      <c r="I373" s="149">
        <v>17924883280</v>
      </c>
      <c r="J373" s="164">
        <v>9148340818</v>
      </c>
      <c r="K373" s="149">
        <v>9110784118.8921623</v>
      </c>
      <c r="L373" s="164">
        <v>17924883280</v>
      </c>
      <c r="M373" s="145"/>
      <c r="N373" s="165"/>
      <c r="O373" s="145"/>
      <c r="P373" s="166">
        <v>9.7123552875000012</v>
      </c>
      <c r="Q373" s="148"/>
      <c r="R373" s="167"/>
    </row>
    <row r="374" spans="2:18">
      <c r="B374" s="139" t="s">
        <v>70</v>
      </c>
      <c r="C374" s="140" t="s">
        <v>178</v>
      </c>
      <c r="D374" s="141" t="s">
        <v>71</v>
      </c>
      <c r="E374" s="140" t="s">
        <v>72</v>
      </c>
      <c r="F374" s="142">
        <v>43780.653437499997</v>
      </c>
      <c r="G374" s="142">
        <v>44848</v>
      </c>
      <c r="H374" s="141" t="s">
        <v>73</v>
      </c>
      <c r="I374" s="143">
        <v>192789036</v>
      </c>
      <c r="J374" s="161">
        <v>151081295</v>
      </c>
      <c r="K374" s="143">
        <v>153011629.358951</v>
      </c>
      <c r="L374" s="161">
        <v>192789036</v>
      </c>
      <c r="M374" s="162">
        <v>0.79367391701099999</v>
      </c>
      <c r="N374" s="144">
        <v>9.8438279699999995</v>
      </c>
      <c r="O374" s="140" t="s">
        <v>74</v>
      </c>
      <c r="P374" s="163">
        <v>0.1631147537</v>
      </c>
      <c r="Q374" s="145"/>
      <c r="R374" s="146"/>
    </row>
    <row r="375" spans="2:18">
      <c r="B375" s="139" t="s">
        <v>70</v>
      </c>
      <c r="C375" s="140" t="s">
        <v>178</v>
      </c>
      <c r="D375" s="141" t="s">
        <v>71</v>
      </c>
      <c r="E375" s="140" t="s">
        <v>72</v>
      </c>
      <c r="F375" s="142">
        <v>43752.677233796298</v>
      </c>
      <c r="G375" s="142">
        <v>44845</v>
      </c>
      <c r="H375" s="141" t="s">
        <v>73</v>
      </c>
      <c r="I375" s="143">
        <v>646383560</v>
      </c>
      <c r="J375" s="161">
        <v>500400685</v>
      </c>
      <c r="K375" s="143">
        <v>510714184.64982438</v>
      </c>
      <c r="L375" s="161">
        <v>646383560</v>
      </c>
      <c r="M375" s="162">
        <v>0.79011010838499995</v>
      </c>
      <c r="N375" s="144">
        <v>10.1059182437</v>
      </c>
      <c r="O375" s="140" t="s">
        <v>74</v>
      </c>
      <c r="P375" s="163">
        <v>0.5444358627</v>
      </c>
      <c r="Q375" s="145"/>
      <c r="R375" s="146"/>
    </row>
    <row r="376" spans="2:18">
      <c r="B376" s="139" t="s">
        <v>70</v>
      </c>
      <c r="C376" s="140" t="s">
        <v>178</v>
      </c>
      <c r="D376" s="141" t="s">
        <v>71</v>
      </c>
      <c r="E376" s="140" t="s">
        <v>72</v>
      </c>
      <c r="F376" s="142">
        <v>43404.607037037036</v>
      </c>
      <c r="G376" s="142">
        <v>44501</v>
      </c>
      <c r="H376" s="141" t="s">
        <v>73</v>
      </c>
      <c r="I376" s="143">
        <v>325205482</v>
      </c>
      <c r="J376" s="161">
        <v>253282135</v>
      </c>
      <c r="K376" s="143">
        <v>255590983.94621602</v>
      </c>
      <c r="L376" s="161">
        <v>325205482</v>
      </c>
      <c r="M376" s="162">
        <v>0.78593688634699999</v>
      </c>
      <c r="N376" s="144">
        <v>9.7256250023999993</v>
      </c>
      <c r="O376" s="140" t="s">
        <v>74</v>
      </c>
      <c r="P376" s="163">
        <v>0.27246726650000003</v>
      </c>
      <c r="Q376" s="145"/>
      <c r="R376" s="146"/>
    </row>
    <row r="377" spans="2:18">
      <c r="B377" s="139" t="s">
        <v>70</v>
      </c>
      <c r="C377" s="140" t="s">
        <v>178</v>
      </c>
      <c r="D377" s="141" t="s">
        <v>71</v>
      </c>
      <c r="E377" s="140" t="s">
        <v>72</v>
      </c>
      <c r="F377" s="142">
        <v>43922.545925925922</v>
      </c>
      <c r="G377" s="142">
        <v>44844</v>
      </c>
      <c r="H377" s="141" t="s">
        <v>73</v>
      </c>
      <c r="I377" s="143">
        <v>318938353</v>
      </c>
      <c r="J377" s="161">
        <v>258567735</v>
      </c>
      <c r="K377" s="143">
        <v>258221251.29391626</v>
      </c>
      <c r="L377" s="161">
        <v>318938353</v>
      </c>
      <c r="M377" s="162">
        <v>0.80962746833400001</v>
      </c>
      <c r="N377" s="144">
        <v>9.8438279664999992</v>
      </c>
      <c r="O377" s="140" t="s">
        <v>74</v>
      </c>
      <c r="P377" s="163">
        <v>0.27527120640000002</v>
      </c>
      <c r="Q377" s="145"/>
      <c r="R377" s="146"/>
    </row>
    <row r="378" spans="2:18">
      <c r="B378" s="139" t="s">
        <v>70</v>
      </c>
      <c r="C378" s="140" t="s">
        <v>178</v>
      </c>
      <c r="D378" s="141" t="s">
        <v>71</v>
      </c>
      <c r="E378" s="140" t="s">
        <v>72</v>
      </c>
      <c r="F378" s="142">
        <v>43752.678553240738</v>
      </c>
      <c r="G378" s="142">
        <v>44845</v>
      </c>
      <c r="H378" s="141" t="s">
        <v>73</v>
      </c>
      <c r="I378" s="143">
        <v>646383560</v>
      </c>
      <c r="J378" s="161">
        <v>500400685</v>
      </c>
      <c r="K378" s="143">
        <v>510714184.64982438</v>
      </c>
      <c r="L378" s="161">
        <v>646383560</v>
      </c>
      <c r="M378" s="162">
        <v>0.79011010838499995</v>
      </c>
      <c r="N378" s="144">
        <v>10.1059182437</v>
      </c>
      <c r="O378" s="140" t="s">
        <v>74</v>
      </c>
      <c r="P378" s="163">
        <v>0.5444358627</v>
      </c>
      <c r="Q378" s="145"/>
      <c r="R378" s="146"/>
    </row>
    <row r="379" spans="2:18">
      <c r="B379" s="139" t="s">
        <v>70</v>
      </c>
      <c r="C379" s="140" t="s">
        <v>178</v>
      </c>
      <c r="D379" s="141" t="s">
        <v>71</v>
      </c>
      <c r="E379" s="140" t="s">
        <v>72</v>
      </c>
      <c r="F379" s="142">
        <v>43432.646516203706</v>
      </c>
      <c r="G379" s="142">
        <v>44207</v>
      </c>
      <c r="H379" s="141" t="s">
        <v>73</v>
      </c>
      <c r="I379" s="143">
        <v>123815070</v>
      </c>
      <c r="J379" s="161">
        <v>100857527</v>
      </c>
      <c r="K379" s="143">
        <v>103688400.51762506</v>
      </c>
      <c r="L379" s="161">
        <v>123815070</v>
      </c>
      <c r="M379" s="162">
        <v>0.83744572060300004</v>
      </c>
      <c r="N379" s="144">
        <v>11.302500246499999</v>
      </c>
      <c r="O379" s="140" t="s">
        <v>74</v>
      </c>
      <c r="P379" s="163">
        <v>0.11053478730000001</v>
      </c>
      <c r="Q379" s="145"/>
      <c r="R379" s="146"/>
    </row>
    <row r="380" spans="2:18">
      <c r="B380" s="139" t="s">
        <v>70</v>
      </c>
      <c r="C380" s="140" t="s">
        <v>178</v>
      </c>
      <c r="D380" s="141" t="s">
        <v>71</v>
      </c>
      <c r="E380" s="140" t="s">
        <v>72</v>
      </c>
      <c r="F380" s="142">
        <v>43818.581574074073</v>
      </c>
      <c r="G380" s="142">
        <v>44655</v>
      </c>
      <c r="H380" s="141" t="s">
        <v>73</v>
      </c>
      <c r="I380" s="143">
        <v>184750855</v>
      </c>
      <c r="J380" s="161">
        <v>152885533</v>
      </c>
      <c r="K380" s="143">
        <v>153309499.83727077</v>
      </c>
      <c r="L380" s="161">
        <v>184750855</v>
      </c>
      <c r="M380" s="162">
        <v>0.82981753907</v>
      </c>
      <c r="N380" s="144">
        <v>9.4639063640999996</v>
      </c>
      <c r="O380" s="140" t="s">
        <v>74</v>
      </c>
      <c r="P380" s="163">
        <v>0.16343229209999999</v>
      </c>
      <c r="Q380" s="145"/>
      <c r="R380" s="146"/>
    </row>
    <row r="381" spans="2:18">
      <c r="B381" s="139" t="s">
        <v>70</v>
      </c>
      <c r="C381" s="140" t="s">
        <v>178</v>
      </c>
      <c r="D381" s="141" t="s">
        <v>71</v>
      </c>
      <c r="E381" s="140" t="s">
        <v>72</v>
      </c>
      <c r="F381" s="142">
        <v>43752.677488425928</v>
      </c>
      <c r="G381" s="142">
        <v>44845</v>
      </c>
      <c r="H381" s="141" t="s">
        <v>73</v>
      </c>
      <c r="I381" s="143">
        <v>646383560</v>
      </c>
      <c r="J381" s="161">
        <v>500400685</v>
      </c>
      <c r="K381" s="143">
        <v>510714184.64982438</v>
      </c>
      <c r="L381" s="161">
        <v>646383560</v>
      </c>
      <c r="M381" s="162">
        <v>0.79011010838499995</v>
      </c>
      <c r="N381" s="144">
        <v>10.1059182437</v>
      </c>
      <c r="O381" s="140" t="s">
        <v>74</v>
      </c>
      <c r="P381" s="163">
        <v>0.5444358627</v>
      </c>
      <c r="Q381" s="145"/>
      <c r="R381" s="146"/>
    </row>
    <row r="382" spans="2:18">
      <c r="B382" s="139" t="s">
        <v>70</v>
      </c>
      <c r="C382" s="140" t="s">
        <v>178</v>
      </c>
      <c r="D382" s="141" t="s">
        <v>71</v>
      </c>
      <c r="E382" s="140" t="s">
        <v>72</v>
      </c>
      <c r="F382" s="142">
        <v>43404.607476851852</v>
      </c>
      <c r="G382" s="142">
        <v>44501</v>
      </c>
      <c r="H382" s="141" t="s">
        <v>73</v>
      </c>
      <c r="I382" s="143">
        <v>325205482</v>
      </c>
      <c r="J382" s="161">
        <v>253282135</v>
      </c>
      <c r="K382" s="143">
        <v>255590983.94621602</v>
      </c>
      <c r="L382" s="161">
        <v>325205482</v>
      </c>
      <c r="M382" s="162">
        <v>0.78593688634699999</v>
      </c>
      <c r="N382" s="144">
        <v>9.7256250023999993</v>
      </c>
      <c r="O382" s="140" t="s">
        <v>74</v>
      </c>
      <c r="P382" s="163">
        <v>0.27246726650000003</v>
      </c>
      <c r="Q382" s="145"/>
      <c r="R382" s="146"/>
    </row>
    <row r="383" spans="2:18">
      <c r="B383" s="139" t="s">
        <v>70</v>
      </c>
      <c r="C383" s="140" t="s">
        <v>178</v>
      </c>
      <c r="D383" s="141" t="s">
        <v>71</v>
      </c>
      <c r="E383" s="140" t="s">
        <v>72</v>
      </c>
      <c r="F383" s="142">
        <v>43924.543298611112</v>
      </c>
      <c r="G383" s="142">
        <v>44844</v>
      </c>
      <c r="H383" s="141" t="s">
        <v>73</v>
      </c>
      <c r="I383" s="143">
        <v>318938353</v>
      </c>
      <c r="J383" s="161">
        <v>258706208</v>
      </c>
      <c r="K383" s="143">
        <v>258226200.69763815</v>
      </c>
      <c r="L383" s="161">
        <v>318938353</v>
      </c>
      <c r="M383" s="162">
        <v>0.80964298670500001</v>
      </c>
      <c r="N383" s="144">
        <v>9.8427867983000006</v>
      </c>
      <c r="O383" s="140" t="s">
        <v>74</v>
      </c>
      <c r="P383" s="163">
        <v>0.27527648259999998</v>
      </c>
      <c r="Q383" s="145"/>
      <c r="R383" s="146"/>
    </row>
    <row r="384" spans="2:18">
      <c r="B384" s="139" t="s">
        <v>70</v>
      </c>
      <c r="C384" s="140" t="s">
        <v>178</v>
      </c>
      <c r="D384" s="141" t="s">
        <v>71</v>
      </c>
      <c r="E384" s="140" t="s">
        <v>72</v>
      </c>
      <c r="F384" s="142">
        <v>43987.539976851855</v>
      </c>
      <c r="G384" s="142">
        <v>44257</v>
      </c>
      <c r="H384" s="141" t="s">
        <v>73</v>
      </c>
      <c r="I384" s="143">
        <v>106404109</v>
      </c>
      <c r="J384" s="161">
        <v>99758902</v>
      </c>
      <c r="K384" s="143">
        <v>100368895.41720378</v>
      </c>
      <c r="L384" s="161">
        <v>106404109</v>
      </c>
      <c r="M384" s="162">
        <v>0.94328025825799999</v>
      </c>
      <c r="N384" s="144">
        <v>9.3083326064000005</v>
      </c>
      <c r="O384" s="140" t="s">
        <v>74</v>
      </c>
      <c r="P384" s="163">
        <v>0.1069961004</v>
      </c>
      <c r="Q384" s="145"/>
      <c r="R384" s="146"/>
    </row>
    <row r="385" spans="2:18">
      <c r="B385" s="139" t="s">
        <v>70</v>
      </c>
      <c r="C385" s="140" t="s">
        <v>178</v>
      </c>
      <c r="D385" s="141" t="s">
        <v>71</v>
      </c>
      <c r="E385" s="140" t="s">
        <v>72</v>
      </c>
      <c r="F385" s="142">
        <v>43752.679814814815</v>
      </c>
      <c r="G385" s="142">
        <v>44845</v>
      </c>
      <c r="H385" s="141" t="s">
        <v>73</v>
      </c>
      <c r="I385" s="143">
        <v>646383560</v>
      </c>
      <c r="J385" s="161">
        <v>500400685</v>
      </c>
      <c r="K385" s="143">
        <v>510714184.64982438</v>
      </c>
      <c r="L385" s="161">
        <v>646383560</v>
      </c>
      <c r="M385" s="162">
        <v>0.79011010838499995</v>
      </c>
      <c r="N385" s="144">
        <v>10.1059182437</v>
      </c>
      <c r="O385" s="140" t="s">
        <v>74</v>
      </c>
      <c r="P385" s="163">
        <v>0.5444358627</v>
      </c>
      <c r="Q385" s="145"/>
      <c r="R385" s="146"/>
    </row>
    <row r="386" spans="2:18">
      <c r="B386" s="139" t="s">
        <v>70</v>
      </c>
      <c r="C386" s="140" t="s">
        <v>178</v>
      </c>
      <c r="D386" s="141" t="s">
        <v>71</v>
      </c>
      <c r="E386" s="140" t="s">
        <v>72</v>
      </c>
      <c r="F386" s="142">
        <v>43725.563136574077</v>
      </c>
      <c r="G386" s="142">
        <v>44183</v>
      </c>
      <c r="H386" s="141" t="s">
        <v>73</v>
      </c>
      <c r="I386" s="143">
        <v>291295204</v>
      </c>
      <c r="J386" s="161">
        <v>259704039</v>
      </c>
      <c r="K386" s="143">
        <v>252001703.82110354</v>
      </c>
      <c r="L386" s="161">
        <v>291295204</v>
      </c>
      <c r="M386" s="162">
        <v>0.86510763088700005</v>
      </c>
      <c r="N386" s="144">
        <v>10.3812889959</v>
      </c>
      <c r="O386" s="140" t="s">
        <v>74</v>
      </c>
      <c r="P386" s="163">
        <v>0.2686409917</v>
      </c>
      <c r="Q386" s="145"/>
      <c r="R386" s="146"/>
    </row>
    <row r="387" spans="2:18">
      <c r="B387" s="139" t="s">
        <v>70</v>
      </c>
      <c r="C387" s="140" t="s">
        <v>178</v>
      </c>
      <c r="D387" s="141" t="s">
        <v>71</v>
      </c>
      <c r="E387" s="140" t="s">
        <v>72</v>
      </c>
      <c r="F387" s="142">
        <v>43404.605925925927</v>
      </c>
      <c r="G387" s="142">
        <v>44501</v>
      </c>
      <c r="H387" s="141" t="s">
        <v>73</v>
      </c>
      <c r="I387" s="143">
        <v>325205482</v>
      </c>
      <c r="J387" s="161">
        <v>253282135</v>
      </c>
      <c r="K387" s="143">
        <v>255590983.94621602</v>
      </c>
      <c r="L387" s="161">
        <v>325205482</v>
      </c>
      <c r="M387" s="162">
        <v>0.78593688634699999</v>
      </c>
      <c r="N387" s="144">
        <v>9.7256250023999993</v>
      </c>
      <c r="O387" s="140" t="s">
        <v>74</v>
      </c>
      <c r="P387" s="163">
        <v>0.27246726650000003</v>
      </c>
      <c r="Q387" s="145"/>
      <c r="R387" s="146"/>
    </row>
    <row r="388" spans="2:18">
      <c r="B388" s="139" t="s">
        <v>70</v>
      </c>
      <c r="C388" s="140" t="s">
        <v>178</v>
      </c>
      <c r="D388" s="141" t="s">
        <v>71</v>
      </c>
      <c r="E388" s="140" t="s">
        <v>72</v>
      </c>
      <c r="F388" s="142">
        <v>43899.670300925929</v>
      </c>
      <c r="G388" s="142">
        <v>44746</v>
      </c>
      <c r="H388" s="141" t="s">
        <v>73</v>
      </c>
      <c r="I388" s="143">
        <v>24508220</v>
      </c>
      <c r="J388" s="161">
        <v>20328892</v>
      </c>
      <c r="K388" s="143">
        <v>20436226.168238074</v>
      </c>
      <c r="L388" s="161">
        <v>24508220</v>
      </c>
      <c r="M388" s="162">
        <v>0.83385191450999996</v>
      </c>
      <c r="N388" s="144">
        <v>9.3083322748999997</v>
      </c>
      <c r="O388" s="140" t="s">
        <v>74</v>
      </c>
      <c r="P388" s="163">
        <v>2.1785598999999999E-2</v>
      </c>
      <c r="Q388" s="145"/>
      <c r="R388" s="146"/>
    </row>
    <row r="389" spans="2:18">
      <c r="B389" s="139" t="s">
        <v>70</v>
      </c>
      <c r="C389" s="140" t="s">
        <v>178</v>
      </c>
      <c r="D389" s="141" t="s">
        <v>71</v>
      </c>
      <c r="E389" s="140" t="s">
        <v>72</v>
      </c>
      <c r="F389" s="142">
        <v>43752.677789351852</v>
      </c>
      <c r="G389" s="142">
        <v>44845</v>
      </c>
      <c r="H389" s="141" t="s">
        <v>73</v>
      </c>
      <c r="I389" s="143">
        <v>646383560</v>
      </c>
      <c r="J389" s="161">
        <v>500400685</v>
      </c>
      <c r="K389" s="143">
        <v>510714184.64982438</v>
      </c>
      <c r="L389" s="161">
        <v>646383560</v>
      </c>
      <c r="M389" s="162">
        <v>0.79011010838499995</v>
      </c>
      <c r="N389" s="144">
        <v>10.1059182437</v>
      </c>
      <c r="O389" s="140" t="s">
        <v>74</v>
      </c>
      <c r="P389" s="163">
        <v>0.5444358627</v>
      </c>
      <c r="Q389" s="145"/>
      <c r="R389" s="146"/>
    </row>
    <row r="390" spans="2:18">
      <c r="B390" s="139" t="s">
        <v>70</v>
      </c>
      <c r="C390" s="140" t="s">
        <v>178</v>
      </c>
      <c r="D390" s="141" t="s">
        <v>71</v>
      </c>
      <c r="E390" s="140" t="s">
        <v>72</v>
      </c>
      <c r="F390" s="142">
        <v>43404.607939814814</v>
      </c>
      <c r="G390" s="142">
        <v>44501</v>
      </c>
      <c r="H390" s="141" t="s">
        <v>73</v>
      </c>
      <c r="I390" s="143">
        <v>325205482</v>
      </c>
      <c r="J390" s="161">
        <v>253282135</v>
      </c>
      <c r="K390" s="143">
        <v>255590983.94621602</v>
      </c>
      <c r="L390" s="161">
        <v>325205482</v>
      </c>
      <c r="M390" s="162">
        <v>0.78593688634699999</v>
      </c>
      <c r="N390" s="144">
        <v>9.7256250023999993</v>
      </c>
      <c r="O390" s="140" t="s">
        <v>74</v>
      </c>
      <c r="P390" s="163">
        <v>0.27246726650000003</v>
      </c>
      <c r="Q390" s="145"/>
      <c r="R390" s="146"/>
    </row>
    <row r="391" spans="2:18">
      <c r="B391" s="139" t="s">
        <v>70</v>
      </c>
      <c r="C391" s="140" t="s">
        <v>178</v>
      </c>
      <c r="D391" s="141" t="s">
        <v>71</v>
      </c>
      <c r="E391" s="140" t="s">
        <v>72</v>
      </c>
      <c r="F391" s="142">
        <v>43924.543657407405</v>
      </c>
      <c r="G391" s="142">
        <v>44844</v>
      </c>
      <c r="H391" s="141" t="s">
        <v>73</v>
      </c>
      <c r="I391" s="143">
        <v>318938353</v>
      </c>
      <c r="J391" s="161">
        <v>258706208</v>
      </c>
      <c r="K391" s="143">
        <v>258226200.69763815</v>
      </c>
      <c r="L391" s="161">
        <v>318938353</v>
      </c>
      <c r="M391" s="162">
        <v>0.80964298670500001</v>
      </c>
      <c r="N391" s="144">
        <v>9.8427867983000006</v>
      </c>
      <c r="O391" s="140" t="s">
        <v>74</v>
      </c>
      <c r="P391" s="163">
        <v>0.27527648259999998</v>
      </c>
      <c r="Q391" s="145"/>
      <c r="R391" s="146"/>
    </row>
    <row r="392" spans="2:18">
      <c r="B392" s="139" t="s">
        <v>70</v>
      </c>
      <c r="C392" s="140" t="s">
        <v>178</v>
      </c>
      <c r="D392" s="141" t="s">
        <v>71</v>
      </c>
      <c r="E392" s="140" t="s">
        <v>72</v>
      </c>
      <c r="F392" s="142">
        <v>43752.680173611108</v>
      </c>
      <c r="G392" s="142">
        <v>44845</v>
      </c>
      <c r="H392" s="141" t="s">
        <v>73</v>
      </c>
      <c r="I392" s="143">
        <v>646383560</v>
      </c>
      <c r="J392" s="161">
        <v>500400685</v>
      </c>
      <c r="K392" s="143">
        <v>510714184.64982438</v>
      </c>
      <c r="L392" s="161">
        <v>646383560</v>
      </c>
      <c r="M392" s="162">
        <v>0.79011010838499995</v>
      </c>
      <c r="N392" s="144">
        <v>10.1059182437</v>
      </c>
      <c r="O392" s="140" t="s">
        <v>74</v>
      </c>
      <c r="P392" s="163">
        <v>0.5444358627</v>
      </c>
      <c r="Q392" s="145"/>
      <c r="R392" s="146"/>
    </row>
    <row r="393" spans="2:18">
      <c r="B393" s="139" t="s">
        <v>70</v>
      </c>
      <c r="C393" s="140" t="s">
        <v>178</v>
      </c>
      <c r="D393" s="141" t="s">
        <v>71</v>
      </c>
      <c r="E393" s="140" t="s">
        <v>72</v>
      </c>
      <c r="F393" s="142">
        <v>43752.676979166667</v>
      </c>
      <c r="G393" s="142">
        <v>44845</v>
      </c>
      <c r="H393" s="141" t="s">
        <v>73</v>
      </c>
      <c r="I393" s="143">
        <v>646383560</v>
      </c>
      <c r="J393" s="161">
        <v>500400685</v>
      </c>
      <c r="K393" s="143">
        <v>510714184.64982438</v>
      </c>
      <c r="L393" s="161">
        <v>646383560</v>
      </c>
      <c r="M393" s="162">
        <v>0.79011010838499995</v>
      </c>
      <c r="N393" s="144">
        <v>10.1059182437</v>
      </c>
      <c r="O393" s="140" t="s">
        <v>74</v>
      </c>
      <c r="P393" s="163">
        <v>0.5444358627</v>
      </c>
      <c r="Q393" s="145"/>
      <c r="R393" s="146"/>
    </row>
    <row r="394" spans="2:18">
      <c r="B394" s="139" t="s">
        <v>70</v>
      </c>
      <c r="C394" s="140" t="s">
        <v>178</v>
      </c>
      <c r="D394" s="141" t="s">
        <v>71</v>
      </c>
      <c r="E394" s="140" t="s">
        <v>72</v>
      </c>
      <c r="F394" s="142">
        <v>43404.606516203705</v>
      </c>
      <c r="G394" s="142">
        <v>44501</v>
      </c>
      <c r="H394" s="141" t="s">
        <v>73</v>
      </c>
      <c r="I394" s="143">
        <v>325205482</v>
      </c>
      <c r="J394" s="161">
        <v>253282135</v>
      </c>
      <c r="K394" s="143">
        <v>255590983.94621602</v>
      </c>
      <c r="L394" s="161">
        <v>325205482</v>
      </c>
      <c r="M394" s="162">
        <v>0.78593688634699999</v>
      </c>
      <c r="N394" s="144">
        <v>9.7256250023999993</v>
      </c>
      <c r="O394" s="140" t="s">
        <v>74</v>
      </c>
      <c r="P394" s="163">
        <v>0.27246726650000003</v>
      </c>
      <c r="Q394" s="145"/>
      <c r="R394" s="146"/>
    </row>
    <row r="395" spans="2:18">
      <c r="B395" s="139" t="s">
        <v>70</v>
      </c>
      <c r="C395" s="140" t="s">
        <v>178</v>
      </c>
      <c r="D395" s="141" t="s">
        <v>71</v>
      </c>
      <c r="E395" s="140" t="s">
        <v>72</v>
      </c>
      <c r="F395" s="142">
        <v>43922.545520833337</v>
      </c>
      <c r="G395" s="142">
        <v>44844</v>
      </c>
      <c r="H395" s="141" t="s">
        <v>73</v>
      </c>
      <c r="I395" s="143">
        <v>318938353</v>
      </c>
      <c r="J395" s="161">
        <v>258567735</v>
      </c>
      <c r="K395" s="143">
        <v>258221251.29391626</v>
      </c>
      <c r="L395" s="161">
        <v>318938353</v>
      </c>
      <c r="M395" s="162">
        <v>0.80962746833400001</v>
      </c>
      <c r="N395" s="144">
        <v>9.8438279664999992</v>
      </c>
      <c r="O395" s="140" t="s">
        <v>74</v>
      </c>
      <c r="P395" s="163">
        <v>0.27527120640000002</v>
      </c>
      <c r="Q395" s="145"/>
      <c r="R395" s="146"/>
    </row>
    <row r="396" spans="2:18">
      <c r="B396" s="139" t="s">
        <v>70</v>
      </c>
      <c r="C396" s="140" t="s">
        <v>178</v>
      </c>
      <c r="D396" s="141" t="s">
        <v>71</v>
      </c>
      <c r="E396" s="140" t="s">
        <v>72</v>
      </c>
      <c r="F396" s="142">
        <v>43752.678113425929</v>
      </c>
      <c r="G396" s="142">
        <v>44845</v>
      </c>
      <c r="H396" s="141" t="s">
        <v>73</v>
      </c>
      <c r="I396" s="143">
        <v>646383560</v>
      </c>
      <c r="J396" s="161">
        <v>500400685</v>
      </c>
      <c r="K396" s="143">
        <v>510714184.64982438</v>
      </c>
      <c r="L396" s="161">
        <v>646383560</v>
      </c>
      <c r="M396" s="162">
        <v>0.79011010838499995</v>
      </c>
      <c r="N396" s="144">
        <v>10.1059182437</v>
      </c>
      <c r="O396" s="140" t="s">
        <v>74</v>
      </c>
      <c r="P396" s="163">
        <v>0.5444358627</v>
      </c>
      <c r="Q396" s="145"/>
      <c r="R396" s="146"/>
    </row>
    <row r="397" spans="2:18">
      <c r="B397" s="139" t="s">
        <v>70</v>
      </c>
      <c r="C397" s="140" t="s">
        <v>178</v>
      </c>
      <c r="D397" s="141" t="s">
        <v>71</v>
      </c>
      <c r="E397" s="140" t="s">
        <v>72</v>
      </c>
      <c r="F397" s="142">
        <v>43404.60837962963</v>
      </c>
      <c r="G397" s="142">
        <v>44501</v>
      </c>
      <c r="H397" s="141" t="s">
        <v>73</v>
      </c>
      <c r="I397" s="143">
        <v>325205482</v>
      </c>
      <c r="J397" s="161">
        <v>253282135</v>
      </c>
      <c r="K397" s="143">
        <v>255590983.94621602</v>
      </c>
      <c r="L397" s="161">
        <v>325205482</v>
      </c>
      <c r="M397" s="162">
        <v>0.78593688634699999</v>
      </c>
      <c r="N397" s="144">
        <v>9.7256250023999993</v>
      </c>
      <c r="O397" s="140" t="s">
        <v>74</v>
      </c>
      <c r="P397" s="163">
        <v>0.27246726650000003</v>
      </c>
      <c r="Q397" s="145"/>
      <c r="R397" s="146"/>
    </row>
    <row r="398" spans="2:18">
      <c r="B398" s="139" t="s">
        <v>70</v>
      </c>
      <c r="C398" s="140" t="s">
        <v>178</v>
      </c>
      <c r="D398" s="141" t="s">
        <v>71</v>
      </c>
      <c r="E398" s="140" t="s">
        <v>72</v>
      </c>
      <c r="F398" s="142">
        <v>43987.539641203701</v>
      </c>
      <c r="G398" s="142">
        <v>44257</v>
      </c>
      <c r="H398" s="141" t="s">
        <v>73</v>
      </c>
      <c r="I398" s="143">
        <v>106404109</v>
      </c>
      <c r="J398" s="161">
        <v>99758902</v>
      </c>
      <c r="K398" s="143">
        <v>100368895.41720378</v>
      </c>
      <c r="L398" s="161">
        <v>106404109</v>
      </c>
      <c r="M398" s="162">
        <v>0.94328025825799999</v>
      </c>
      <c r="N398" s="144">
        <v>9.3083326064000005</v>
      </c>
      <c r="O398" s="140" t="s">
        <v>74</v>
      </c>
      <c r="P398" s="163">
        <v>0.1069961004</v>
      </c>
      <c r="Q398" s="145"/>
      <c r="R398" s="146"/>
    </row>
    <row r="399" spans="2:18" ht="14.25" customHeight="1">
      <c r="B399" s="147" t="s">
        <v>179</v>
      </c>
      <c r="C399" s="148"/>
      <c r="D399" s="148"/>
      <c r="E399" s="148"/>
      <c r="F399" s="148"/>
      <c r="G399" s="148"/>
      <c r="H399" s="141"/>
      <c r="I399" s="149">
        <v>9428021387</v>
      </c>
      <c r="J399" s="164">
        <v>7441821266</v>
      </c>
      <c r="K399" s="149">
        <v>7535339535.396595</v>
      </c>
      <c r="L399" s="164">
        <v>9428021387</v>
      </c>
      <c r="M399" s="145"/>
      <c r="N399" s="165"/>
      <c r="O399" s="145"/>
      <c r="P399" s="166">
        <v>8.0328865032000003</v>
      </c>
      <c r="Q399" s="148"/>
      <c r="R399" s="167"/>
    </row>
    <row r="400" spans="2:18">
      <c r="B400" s="139" t="s">
        <v>103</v>
      </c>
      <c r="C400" s="140" t="s">
        <v>84</v>
      </c>
      <c r="D400" s="141" t="s">
        <v>71</v>
      </c>
      <c r="E400" s="140" t="s">
        <v>72</v>
      </c>
      <c r="F400" s="142">
        <v>43256.618761574071</v>
      </c>
      <c r="G400" s="142">
        <v>45771</v>
      </c>
      <c r="H400" s="141" t="s">
        <v>73</v>
      </c>
      <c r="I400" s="143">
        <v>9188492</v>
      </c>
      <c r="J400" s="161">
        <v>5054247</v>
      </c>
      <c r="K400" s="143">
        <v>5100185.627587541</v>
      </c>
      <c r="L400" s="161">
        <v>9188492</v>
      </c>
      <c r="M400" s="162">
        <v>0.55506231355299995</v>
      </c>
      <c r="N400" s="144">
        <v>12.5489980251</v>
      </c>
      <c r="O400" s="140" t="s">
        <v>74</v>
      </c>
      <c r="P400" s="163">
        <v>5.4369431000000001E-3</v>
      </c>
      <c r="Q400" s="145"/>
      <c r="R400" s="146"/>
    </row>
    <row r="401" spans="2:18">
      <c r="B401" s="139" t="s">
        <v>103</v>
      </c>
      <c r="C401" s="140" t="s">
        <v>84</v>
      </c>
      <c r="D401" s="141" t="s">
        <v>71</v>
      </c>
      <c r="E401" s="140" t="s">
        <v>72</v>
      </c>
      <c r="F401" s="142">
        <v>43941.613958333335</v>
      </c>
      <c r="G401" s="142">
        <v>45274</v>
      </c>
      <c r="H401" s="141" t="s">
        <v>73</v>
      </c>
      <c r="I401" s="143">
        <v>6243835</v>
      </c>
      <c r="J401" s="161">
        <v>4592581</v>
      </c>
      <c r="K401" s="143">
        <v>4536003.4216843816</v>
      </c>
      <c r="L401" s="161">
        <v>6243835</v>
      </c>
      <c r="M401" s="162">
        <v>0.72647714452500001</v>
      </c>
      <c r="N401" s="144">
        <v>10.919552921899999</v>
      </c>
      <c r="O401" s="140" t="s">
        <v>74</v>
      </c>
      <c r="P401" s="163">
        <v>4.8355087999999999E-3</v>
      </c>
      <c r="Q401" s="145"/>
      <c r="R401" s="146"/>
    </row>
    <row r="402" spans="2:18">
      <c r="B402" s="139" t="s">
        <v>70</v>
      </c>
      <c r="C402" s="140" t="s">
        <v>84</v>
      </c>
      <c r="D402" s="141" t="s">
        <v>71</v>
      </c>
      <c r="E402" s="140" t="s">
        <v>72</v>
      </c>
      <c r="F402" s="142">
        <v>43685.687175925923</v>
      </c>
      <c r="G402" s="142">
        <v>44512</v>
      </c>
      <c r="H402" s="141" t="s">
        <v>73</v>
      </c>
      <c r="I402" s="143">
        <v>181660275</v>
      </c>
      <c r="J402" s="161">
        <v>148043511</v>
      </c>
      <c r="K402" s="143">
        <v>148900927.90235126</v>
      </c>
      <c r="L402" s="161">
        <v>181660275</v>
      </c>
      <c r="M402" s="162">
        <v>0.81966697398400001</v>
      </c>
      <c r="N402" s="144">
        <v>10.4713065974</v>
      </c>
      <c r="O402" s="140" t="s">
        <v>74</v>
      </c>
      <c r="P402" s="163">
        <v>0.15873262890000001</v>
      </c>
      <c r="Q402" s="145"/>
      <c r="R402" s="146"/>
    </row>
    <row r="403" spans="2:18">
      <c r="B403" s="139" t="s">
        <v>103</v>
      </c>
      <c r="C403" s="140" t="s">
        <v>84</v>
      </c>
      <c r="D403" s="141" t="s">
        <v>71</v>
      </c>
      <c r="E403" s="140" t="s">
        <v>72</v>
      </c>
      <c r="F403" s="142">
        <v>43280.532881944448</v>
      </c>
      <c r="G403" s="142">
        <v>44021</v>
      </c>
      <c r="H403" s="141" t="s">
        <v>73</v>
      </c>
      <c r="I403" s="143">
        <v>29481699</v>
      </c>
      <c r="J403" s="161">
        <v>24857980</v>
      </c>
      <c r="K403" s="143">
        <v>21909685.004326101</v>
      </c>
      <c r="L403" s="161">
        <v>29481699</v>
      </c>
      <c r="M403" s="162">
        <v>0.74316222427800005</v>
      </c>
      <c r="N403" s="144">
        <v>10.384007281400001</v>
      </c>
      <c r="O403" s="140" t="s">
        <v>74</v>
      </c>
      <c r="P403" s="163">
        <v>2.33563481E-2</v>
      </c>
      <c r="Q403" s="145"/>
      <c r="R403" s="146"/>
    </row>
    <row r="404" spans="2:18">
      <c r="B404" s="139" t="s">
        <v>70</v>
      </c>
      <c r="C404" s="140" t="s">
        <v>84</v>
      </c>
      <c r="D404" s="141" t="s">
        <v>71</v>
      </c>
      <c r="E404" s="140" t="s">
        <v>72</v>
      </c>
      <c r="F404" s="142">
        <v>43986.557928240742</v>
      </c>
      <c r="G404" s="142">
        <v>44299</v>
      </c>
      <c r="H404" s="141" t="s">
        <v>73</v>
      </c>
      <c r="I404" s="143">
        <v>548150684</v>
      </c>
      <c r="J404" s="161">
        <v>507377264</v>
      </c>
      <c r="K404" s="143">
        <v>510781982.92276311</v>
      </c>
      <c r="L404" s="161">
        <v>548150684</v>
      </c>
      <c r="M404" s="162">
        <v>0.931827685036</v>
      </c>
      <c r="N404" s="144">
        <v>9.8438279675999993</v>
      </c>
      <c r="O404" s="140" t="s">
        <v>74</v>
      </c>
      <c r="P404" s="163">
        <v>0.54450813760000005</v>
      </c>
      <c r="Q404" s="145"/>
      <c r="R404" s="146"/>
    </row>
    <row r="405" spans="2:18" ht="14.25" customHeight="1">
      <c r="B405" s="139" t="s">
        <v>70</v>
      </c>
      <c r="C405" s="140" t="s">
        <v>84</v>
      </c>
      <c r="D405" s="141" t="s">
        <v>71</v>
      </c>
      <c r="E405" s="140" t="s">
        <v>72</v>
      </c>
      <c r="F405" s="142">
        <v>43850.645740740743</v>
      </c>
      <c r="G405" s="142">
        <v>44298</v>
      </c>
      <c r="H405" s="141" t="s">
        <v>73</v>
      </c>
      <c r="I405" s="143">
        <v>55537673</v>
      </c>
      <c r="J405" s="161">
        <v>49878477</v>
      </c>
      <c r="K405" s="143">
        <v>50830324.563786089</v>
      </c>
      <c r="L405" s="161">
        <v>55537673</v>
      </c>
      <c r="M405" s="162">
        <v>0.91524044523400006</v>
      </c>
      <c r="N405" s="144">
        <v>9.5758352619</v>
      </c>
      <c r="O405" s="140" t="s">
        <v>74</v>
      </c>
      <c r="P405" s="163">
        <v>5.4186573299999999E-2</v>
      </c>
      <c r="Q405" s="145"/>
      <c r="R405" s="146"/>
    </row>
    <row r="406" spans="2:18">
      <c r="B406" s="139" t="s">
        <v>103</v>
      </c>
      <c r="C406" s="140" t="s">
        <v>84</v>
      </c>
      <c r="D406" s="141" t="s">
        <v>71</v>
      </c>
      <c r="E406" s="140" t="s">
        <v>72</v>
      </c>
      <c r="F406" s="142">
        <v>43635.648159722223</v>
      </c>
      <c r="G406" s="142">
        <v>45763</v>
      </c>
      <c r="H406" s="141" t="s">
        <v>73</v>
      </c>
      <c r="I406" s="143">
        <v>8590136</v>
      </c>
      <c r="J406" s="161">
        <v>5092058</v>
      </c>
      <c r="K406" s="143">
        <v>5113477.2128133038</v>
      </c>
      <c r="L406" s="161">
        <v>8590136</v>
      </c>
      <c r="M406" s="162">
        <v>0.59527313802899995</v>
      </c>
      <c r="N406" s="144">
        <v>12.548638199699999</v>
      </c>
      <c r="O406" s="140" t="s">
        <v>74</v>
      </c>
      <c r="P406" s="163">
        <v>5.4511122999999998E-3</v>
      </c>
      <c r="Q406" s="145"/>
      <c r="R406" s="146"/>
    </row>
    <row r="407" spans="2:18">
      <c r="B407" s="139" t="s">
        <v>103</v>
      </c>
      <c r="C407" s="140" t="s">
        <v>84</v>
      </c>
      <c r="D407" s="141" t="s">
        <v>71</v>
      </c>
      <c r="E407" s="140" t="s">
        <v>72</v>
      </c>
      <c r="F407" s="142">
        <v>43266.661539351851</v>
      </c>
      <c r="G407" s="142">
        <v>45468</v>
      </c>
      <c r="H407" s="141" t="s">
        <v>73</v>
      </c>
      <c r="I407" s="143">
        <v>18570200</v>
      </c>
      <c r="J407" s="161">
        <v>11018000</v>
      </c>
      <c r="K407" s="143">
        <v>10548447.663352145</v>
      </c>
      <c r="L407" s="161">
        <v>18570200</v>
      </c>
      <c r="M407" s="162">
        <v>0.56803091314900001</v>
      </c>
      <c r="N407" s="144">
        <v>12.551191727200001</v>
      </c>
      <c r="O407" s="140" t="s">
        <v>74</v>
      </c>
      <c r="P407" s="163">
        <v>1.12449456E-2</v>
      </c>
      <c r="Q407" s="145"/>
      <c r="R407" s="146"/>
    </row>
    <row r="408" spans="2:18">
      <c r="B408" s="139" t="s">
        <v>77</v>
      </c>
      <c r="C408" s="140" t="s">
        <v>84</v>
      </c>
      <c r="D408" s="141" t="s">
        <v>71</v>
      </c>
      <c r="E408" s="140" t="s">
        <v>72</v>
      </c>
      <c r="F408" s="142">
        <v>43941.614791666667</v>
      </c>
      <c r="G408" s="142">
        <v>44021</v>
      </c>
      <c r="H408" s="141" t="s">
        <v>73</v>
      </c>
      <c r="I408" s="143">
        <v>3137589</v>
      </c>
      <c r="J408" s="161">
        <v>3050853</v>
      </c>
      <c r="K408" s="143">
        <v>3127709.3758872445</v>
      </c>
      <c r="L408" s="161">
        <v>3137589</v>
      </c>
      <c r="M408" s="162">
        <v>0.99685120514100001</v>
      </c>
      <c r="N408" s="144">
        <v>13.644230951300001</v>
      </c>
      <c r="O408" s="140" t="s">
        <v>74</v>
      </c>
      <c r="P408" s="163">
        <v>3.3342273E-3</v>
      </c>
      <c r="Q408" s="145"/>
      <c r="R408" s="146"/>
    </row>
    <row r="409" spans="2:18">
      <c r="B409" s="139" t="s">
        <v>103</v>
      </c>
      <c r="C409" s="140" t="s">
        <v>84</v>
      </c>
      <c r="D409" s="141" t="s">
        <v>71</v>
      </c>
      <c r="E409" s="140" t="s">
        <v>72</v>
      </c>
      <c r="F409" s="142">
        <v>43689.617407407408</v>
      </c>
      <c r="G409" s="142">
        <v>45274</v>
      </c>
      <c r="H409" s="141" t="s">
        <v>73</v>
      </c>
      <c r="I409" s="143">
        <v>272723554</v>
      </c>
      <c r="J409" s="161">
        <v>182827071</v>
      </c>
      <c r="K409" s="143">
        <v>177413718.68705478</v>
      </c>
      <c r="L409" s="161">
        <v>272723554</v>
      </c>
      <c r="M409" s="162">
        <v>0.650525838656</v>
      </c>
      <c r="N409" s="144">
        <v>12.563772757200001</v>
      </c>
      <c r="O409" s="140" t="s">
        <v>74</v>
      </c>
      <c r="P409" s="163">
        <v>0.18912807570000001</v>
      </c>
      <c r="Q409" s="145"/>
      <c r="R409" s="146"/>
    </row>
    <row r="410" spans="2:18">
      <c r="B410" s="139" t="s">
        <v>103</v>
      </c>
      <c r="C410" s="140" t="s">
        <v>84</v>
      </c>
      <c r="D410" s="141" t="s">
        <v>71</v>
      </c>
      <c r="E410" s="140" t="s">
        <v>72</v>
      </c>
      <c r="F410" s="142">
        <v>43418.607974537037</v>
      </c>
      <c r="G410" s="142">
        <v>45771</v>
      </c>
      <c r="H410" s="141" t="s">
        <v>73</v>
      </c>
      <c r="I410" s="143">
        <v>17778628</v>
      </c>
      <c r="J410" s="161">
        <v>10042742</v>
      </c>
      <c r="K410" s="143">
        <v>10200012.289213942</v>
      </c>
      <c r="L410" s="161">
        <v>17778628</v>
      </c>
      <c r="M410" s="162">
        <v>0.57372325295399995</v>
      </c>
      <c r="N410" s="144">
        <v>12.550081416999999</v>
      </c>
      <c r="O410" s="140" t="s">
        <v>74</v>
      </c>
      <c r="P410" s="163">
        <v>1.0873503499999999E-2</v>
      </c>
      <c r="Q410" s="145"/>
      <c r="R410" s="146"/>
    </row>
    <row r="411" spans="2:18">
      <c r="B411" s="139" t="s">
        <v>70</v>
      </c>
      <c r="C411" s="140" t="s">
        <v>84</v>
      </c>
      <c r="D411" s="141" t="s">
        <v>71</v>
      </c>
      <c r="E411" s="140" t="s">
        <v>72</v>
      </c>
      <c r="F411" s="142">
        <v>43991.483634259261</v>
      </c>
      <c r="G411" s="142">
        <v>44293</v>
      </c>
      <c r="H411" s="141" t="s">
        <v>73</v>
      </c>
      <c r="I411" s="143">
        <v>130829587</v>
      </c>
      <c r="J411" s="161">
        <v>121887090</v>
      </c>
      <c r="K411" s="143">
        <v>122512835.44012979</v>
      </c>
      <c r="L411" s="161">
        <v>130829587</v>
      </c>
      <c r="M411" s="162">
        <v>0.93643065188399999</v>
      </c>
      <c r="N411" s="144">
        <v>9.3083313823000005</v>
      </c>
      <c r="O411" s="140" t="s">
        <v>74</v>
      </c>
      <c r="P411" s="163">
        <v>0.13060217099999999</v>
      </c>
      <c r="Q411" s="145"/>
      <c r="R411" s="146"/>
    </row>
    <row r="412" spans="2:18" ht="14.25" customHeight="1">
      <c r="B412" s="139" t="s">
        <v>103</v>
      </c>
      <c r="C412" s="140" t="s">
        <v>84</v>
      </c>
      <c r="D412" s="141" t="s">
        <v>71</v>
      </c>
      <c r="E412" s="140" t="s">
        <v>72</v>
      </c>
      <c r="F412" s="142">
        <v>43913.562638888892</v>
      </c>
      <c r="G412" s="142">
        <v>45763</v>
      </c>
      <c r="H412" s="141" t="s">
        <v>73</v>
      </c>
      <c r="I412" s="143">
        <v>84670246</v>
      </c>
      <c r="J412" s="161">
        <v>53042851</v>
      </c>
      <c r="K412" s="143">
        <v>53180275.779864453</v>
      </c>
      <c r="L412" s="161">
        <v>84670246</v>
      </c>
      <c r="M412" s="162">
        <v>0.628086940717</v>
      </c>
      <c r="N412" s="144">
        <v>12.5485760752</v>
      </c>
      <c r="O412" s="140" t="s">
        <v>74</v>
      </c>
      <c r="P412" s="163">
        <v>5.66916882E-2</v>
      </c>
      <c r="Q412" s="145"/>
      <c r="R412" s="146"/>
    </row>
    <row r="413" spans="2:18" ht="14.25" customHeight="1">
      <c r="B413" s="139" t="s">
        <v>103</v>
      </c>
      <c r="C413" s="140" t="s">
        <v>84</v>
      </c>
      <c r="D413" s="141" t="s">
        <v>71</v>
      </c>
      <c r="E413" s="140" t="s">
        <v>72</v>
      </c>
      <c r="F413" s="142">
        <v>43651.478715277779</v>
      </c>
      <c r="G413" s="142">
        <v>43951</v>
      </c>
      <c r="H413" s="141" t="s">
        <v>73</v>
      </c>
      <c r="I413" s="143">
        <v>6692602</v>
      </c>
      <c r="J413" s="161">
        <v>4024661</v>
      </c>
      <c r="K413" s="143">
        <v>4019726.1152752573</v>
      </c>
      <c r="L413" s="161">
        <v>6692602</v>
      </c>
      <c r="M413" s="162">
        <v>0.60062231629399998</v>
      </c>
      <c r="N413" s="144">
        <v>15.8626017746</v>
      </c>
      <c r="O413" s="140" t="s">
        <v>74</v>
      </c>
      <c r="P413" s="163">
        <v>4.2851425000000002E-3</v>
      </c>
      <c r="Q413" s="145"/>
      <c r="R413" s="146"/>
    </row>
    <row r="414" spans="2:18" ht="14.25" customHeight="1">
      <c r="B414" s="139" t="s">
        <v>103</v>
      </c>
      <c r="C414" s="140" t="s">
        <v>84</v>
      </c>
      <c r="D414" s="141" t="s">
        <v>71</v>
      </c>
      <c r="E414" s="140" t="s">
        <v>72</v>
      </c>
      <c r="F414" s="142">
        <v>43269.610092592593</v>
      </c>
      <c r="G414" s="142">
        <v>45771</v>
      </c>
      <c r="H414" s="141" t="s">
        <v>73</v>
      </c>
      <c r="I414" s="143">
        <v>9188492</v>
      </c>
      <c r="J414" s="161">
        <v>5075618</v>
      </c>
      <c r="K414" s="143">
        <v>5100216.9969550138</v>
      </c>
      <c r="L414" s="161">
        <v>9188492</v>
      </c>
      <c r="M414" s="162">
        <v>0.55506572753799999</v>
      </c>
      <c r="N414" s="144">
        <v>12.5488086796</v>
      </c>
      <c r="O414" s="140" t="s">
        <v>74</v>
      </c>
      <c r="P414" s="163">
        <v>5.4369765000000002E-3</v>
      </c>
      <c r="Q414" s="145"/>
      <c r="R414" s="146"/>
    </row>
    <row r="415" spans="2:18" ht="14.25" customHeight="1">
      <c r="B415" s="139" t="s">
        <v>70</v>
      </c>
      <c r="C415" s="140" t="s">
        <v>84</v>
      </c>
      <c r="D415" s="141" t="s">
        <v>71</v>
      </c>
      <c r="E415" s="140" t="s">
        <v>72</v>
      </c>
      <c r="F415" s="142">
        <v>43970.525023148148</v>
      </c>
      <c r="G415" s="142">
        <v>44586</v>
      </c>
      <c r="H415" s="141" t="s">
        <v>73</v>
      </c>
      <c r="I415" s="143">
        <v>191241780</v>
      </c>
      <c r="J415" s="161">
        <v>164895086</v>
      </c>
      <c r="K415" s="143">
        <v>166686222.50502291</v>
      </c>
      <c r="L415" s="161">
        <v>191241780</v>
      </c>
      <c r="M415" s="162">
        <v>0.87159940942299996</v>
      </c>
      <c r="N415" s="144">
        <v>9.8438279418000008</v>
      </c>
      <c r="O415" s="140" t="s">
        <v>74</v>
      </c>
      <c r="P415" s="163">
        <v>0.17769225929999999</v>
      </c>
      <c r="Q415" s="145"/>
      <c r="R415" s="146"/>
    </row>
    <row r="416" spans="2:18" ht="14.25" customHeight="1">
      <c r="B416" s="139" t="s">
        <v>103</v>
      </c>
      <c r="C416" s="140" t="s">
        <v>84</v>
      </c>
      <c r="D416" s="141" t="s">
        <v>71</v>
      </c>
      <c r="E416" s="140" t="s">
        <v>72</v>
      </c>
      <c r="F416" s="142">
        <v>43756.661874999998</v>
      </c>
      <c r="G416" s="142">
        <v>45468</v>
      </c>
      <c r="H416" s="141" t="s">
        <v>73</v>
      </c>
      <c r="I416" s="143">
        <v>24770030</v>
      </c>
      <c r="J416" s="161">
        <v>15096061</v>
      </c>
      <c r="K416" s="143">
        <v>15001175.564402897</v>
      </c>
      <c r="L416" s="161">
        <v>24770030</v>
      </c>
      <c r="M416" s="162">
        <v>0.60561798126199995</v>
      </c>
      <c r="N416" s="144">
        <v>14.473199255300001</v>
      </c>
      <c r="O416" s="140" t="s">
        <v>74</v>
      </c>
      <c r="P416" s="163">
        <v>1.5991680300000002E-2</v>
      </c>
      <c r="Q416" s="145"/>
      <c r="R416" s="146"/>
    </row>
    <row r="417" spans="2:20" ht="14.25" customHeight="1">
      <c r="B417" s="139" t="s">
        <v>103</v>
      </c>
      <c r="C417" s="140" t="s">
        <v>84</v>
      </c>
      <c r="D417" s="141" t="s">
        <v>71</v>
      </c>
      <c r="E417" s="140" t="s">
        <v>72</v>
      </c>
      <c r="F417" s="142">
        <v>43627.627893518518</v>
      </c>
      <c r="G417" s="142">
        <v>45763</v>
      </c>
      <c r="H417" s="141" t="s">
        <v>73</v>
      </c>
      <c r="I417" s="143">
        <v>176956816</v>
      </c>
      <c r="J417" s="161">
        <v>104625424</v>
      </c>
      <c r="K417" s="143">
        <v>105338016.59874177</v>
      </c>
      <c r="L417" s="161">
        <v>176956816</v>
      </c>
      <c r="M417" s="162">
        <v>0.59527527099499999</v>
      </c>
      <c r="N417" s="144">
        <v>12.548527393700001</v>
      </c>
      <c r="O417" s="140" t="s">
        <v>74</v>
      </c>
      <c r="P417" s="163">
        <v>0.112293325</v>
      </c>
      <c r="Q417" s="145"/>
      <c r="R417" s="146"/>
    </row>
    <row r="418" spans="2:20" ht="14.25" customHeight="1">
      <c r="B418" s="139" t="s">
        <v>103</v>
      </c>
      <c r="C418" s="140" t="s">
        <v>84</v>
      </c>
      <c r="D418" s="141" t="s">
        <v>71</v>
      </c>
      <c r="E418" s="140" t="s">
        <v>72</v>
      </c>
      <c r="F418" s="142">
        <v>43256.605497685188</v>
      </c>
      <c r="G418" s="142">
        <v>45468</v>
      </c>
      <c r="H418" s="141" t="s">
        <v>73</v>
      </c>
      <c r="I418" s="143">
        <v>9285101</v>
      </c>
      <c r="J418" s="161">
        <v>5273663</v>
      </c>
      <c r="K418" s="143">
        <v>5115287.0463121086</v>
      </c>
      <c r="L418" s="161">
        <v>9285101</v>
      </c>
      <c r="M418" s="162">
        <v>0.55091345224099997</v>
      </c>
      <c r="N418" s="144">
        <v>13.648315502199999</v>
      </c>
      <c r="O418" s="140" t="s">
        <v>74</v>
      </c>
      <c r="P418" s="163">
        <v>5.4530415999999998E-3</v>
      </c>
      <c r="Q418" s="145"/>
      <c r="R418" s="146"/>
    </row>
    <row r="419" spans="2:20" ht="14.25" customHeight="1">
      <c r="B419" s="139" t="s">
        <v>70</v>
      </c>
      <c r="C419" s="140" t="s">
        <v>84</v>
      </c>
      <c r="D419" s="141" t="s">
        <v>71</v>
      </c>
      <c r="E419" s="140" t="s">
        <v>72</v>
      </c>
      <c r="F419" s="142">
        <v>44011.604571759257</v>
      </c>
      <c r="G419" s="142">
        <v>44299</v>
      </c>
      <c r="H419" s="141" t="s">
        <v>73</v>
      </c>
      <c r="I419" s="143">
        <v>548150684</v>
      </c>
      <c r="J419" s="161">
        <v>510650611</v>
      </c>
      <c r="K419" s="143">
        <v>510781983.25541437</v>
      </c>
      <c r="L419" s="161">
        <v>548150684</v>
      </c>
      <c r="M419" s="162">
        <v>0.931827685643</v>
      </c>
      <c r="N419" s="144">
        <v>9.8438278723000003</v>
      </c>
      <c r="O419" s="140" t="s">
        <v>74</v>
      </c>
      <c r="P419" s="163">
        <v>0.54450813789999997</v>
      </c>
      <c r="Q419" s="145"/>
      <c r="R419" s="146"/>
    </row>
    <row r="420" spans="2:20" ht="14.25" customHeight="1">
      <c r="B420" s="139" t="s">
        <v>77</v>
      </c>
      <c r="C420" s="140" t="s">
        <v>84</v>
      </c>
      <c r="D420" s="141" t="s">
        <v>71</v>
      </c>
      <c r="E420" s="140" t="s">
        <v>72</v>
      </c>
      <c r="F420" s="142">
        <v>43913.691817129627</v>
      </c>
      <c r="G420" s="142">
        <v>44061</v>
      </c>
      <c r="H420" s="141" t="s">
        <v>73</v>
      </c>
      <c r="I420" s="143">
        <v>10897534</v>
      </c>
      <c r="J420" s="161">
        <v>10360271</v>
      </c>
      <c r="K420" s="143">
        <v>10270784.412026076</v>
      </c>
      <c r="L420" s="161">
        <v>10897534</v>
      </c>
      <c r="M420" s="162">
        <v>0.94248702615000002</v>
      </c>
      <c r="N420" s="144">
        <v>13.652776894900001</v>
      </c>
      <c r="O420" s="140" t="s">
        <v>74</v>
      </c>
      <c r="P420" s="163">
        <v>1.0948948599999999E-2</v>
      </c>
      <c r="Q420" s="145"/>
      <c r="R420" s="146"/>
    </row>
    <row r="421" spans="2:20" ht="14.25" customHeight="1">
      <c r="B421" s="139" t="s">
        <v>103</v>
      </c>
      <c r="C421" s="140" t="s">
        <v>84</v>
      </c>
      <c r="D421" s="141" t="s">
        <v>71</v>
      </c>
      <c r="E421" s="140" t="s">
        <v>72</v>
      </c>
      <c r="F421" s="142">
        <v>43682.624513888892</v>
      </c>
      <c r="G421" s="142">
        <v>45763</v>
      </c>
      <c r="H421" s="141" t="s">
        <v>73</v>
      </c>
      <c r="I421" s="143">
        <v>42202735</v>
      </c>
      <c r="J421" s="161">
        <v>25098631</v>
      </c>
      <c r="K421" s="143">
        <v>25566207.189450901</v>
      </c>
      <c r="L421" s="161">
        <v>42202735</v>
      </c>
      <c r="M421" s="162">
        <v>0.60579503175399996</v>
      </c>
      <c r="N421" s="144">
        <v>12.5500662457</v>
      </c>
      <c r="O421" s="140" t="s">
        <v>74</v>
      </c>
      <c r="P421" s="163">
        <v>2.72543048E-2</v>
      </c>
      <c r="Q421" s="145"/>
      <c r="R421" s="146"/>
    </row>
    <row r="422" spans="2:20" ht="14.25" customHeight="1">
      <c r="B422" s="139" t="s">
        <v>103</v>
      </c>
      <c r="C422" s="140" t="s">
        <v>84</v>
      </c>
      <c r="D422" s="141" t="s">
        <v>71</v>
      </c>
      <c r="E422" s="140" t="s">
        <v>72</v>
      </c>
      <c r="F422" s="142">
        <v>43278.612858796296</v>
      </c>
      <c r="G422" s="142">
        <v>44021</v>
      </c>
      <c r="H422" s="141" t="s">
        <v>73</v>
      </c>
      <c r="I422" s="143">
        <v>5615563</v>
      </c>
      <c r="J422" s="161">
        <v>4732318</v>
      </c>
      <c r="K422" s="143">
        <v>4173273.6660297513</v>
      </c>
      <c r="L422" s="161">
        <v>5615563</v>
      </c>
      <c r="M422" s="162">
        <v>0.74316211322500003</v>
      </c>
      <c r="N422" s="144">
        <v>10.383651281400001</v>
      </c>
      <c r="O422" s="140" t="s">
        <v>74</v>
      </c>
      <c r="P422" s="163">
        <v>4.4488286000000004E-3</v>
      </c>
      <c r="Q422" s="145"/>
      <c r="R422" s="146"/>
    </row>
    <row r="423" spans="2:20" ht="14.25" customHeight="1">
      <c r="B423" s="139" t="s">
        <v>70</v>
      </c>
      <c r="C423" s="140" t="s">
        <v>84</v>
      </c>
      <c r="D423" s="141" t="s">
        <v>71</v>
      </c>
      <c r="E423" s="140" t="s">
        <v>72</v>
      </c>
      <c r="F423" s="142">
        <v>43985.564062500001</v>
      </c>
      <c r="G423" s="142">
        <v>45029</v>
      </c>
      <c r="H423" s="141" t="s">
        <v>73</v>
      </c>
      <c r="I423" s="143">
        <v>548150684</v>
      </c>
      <c r="J423" s="161">
        <v>507246768</v>
      </c>
      <c r="K423" s="143">
        <v>510781983.40821636</v>
      </c>
      <c r="L423" s="161">
        <v>548150684</v>
      </c>
      <c r="M423" s="162">
        <v>0.93182768592200005</v>
      </c>
      <c r="N423" s="144">
        <v>9.8438278286000003</v>
      </c>
      <c r="O423" s="140" t="s">
        <v>74</v>
      </c>
      <c r="P423" s="163">
        <v>0.54450813809999998</v>
      </c>
      <c r="Q423" s="145"/>
      <c r="R423" s="146"/>
    </row>
    <row r="424" spans="2:20" ht="14.25" customHeight="1">
      <c r="B424" s="139" t="s">
        <v>103</v>
      </c>
      <c r="C424" s="140" t="s">
        <v>84</v>
      </c>
      <c r="D424" s="141" t="s">
        <v>71</v>
      </c>
      <c r="E424" s="140" t="s">
        <v>72</v>
      </c>
      <c r="F424" s="142">
        <v>43817.655289351853</v>
      </c>
      <c r="G424" s="142">
        <v>45468</v>
      </c>
      <c r="H424" s="141" t="s">
        <v>73</v>
      </c>
      <c r="I424" s="143">
        <v>41283397</v>
      </c>
      <c r="J424" s="161">
        <v>25734589</v>
      </c>
      <c r="K424" s="143">
        <v>25001642.93078756</v>
      </c>
      <c r="L424" s="161">
        <v>41283397</v>
      </c>
      <c r="M424" s="162">
        <v>0.60561011805300002</v>
      </c>
      <c r="N424" s="144">
        <v>14.47367524</v>
      </c>
      <c r="O424" s="140" t="s">
        <v>74</v>
      </c>
      <c r="P424" s="163">
        <v>2.6652463299999998E-2</v>
      </c>
      <c r="Q424" s="145"/>
      <c r="R424" s="146"/>
    </row>
    <row r="425" spans="2:20" ht="14.25" customHeight="1">
      <c r="B425" s="139" t="s">
        <v>103</v>
      </c>
      <c r="C425" s="140" t="s">
        <v>84</v>
      </c>
      <c r="D425" s="141" t="s">
        <v>71</v>
      </c>
      <c r="E425" s="140" t="s">
        <v>72</v>
      </c>
      <c r="F425" s="142">
        <v>43634.638865740744</v>
      </c>
      <c r="G425" s="142">
        <v>45763</v>
      </c>
      <c r="H425" s="141" t="s">
        <v>73</v>
      </c>
      <c r="I425" s="143">
        <v>180392880</v>
      </c>
      <c r="J425" s="161">
        <v>106898629</v>
      </c>
      <c r="K425" s="143">
        <v>107383036.6952315</v>
      </c>
      <c r="L425" s="161">
        <v>180392880</v>
      </c>
      <c r="M425" s="162">
        <v>0.59527314323699998</v>
      </c>
      <c r="N425" s="144">
        <v>12.548638199699999</v>
      </c>
      <c r="O425" s="140" t="s">
        <v>74</v>
      </c>
      <c r="P425" s="163">
        <v>0.11447337470000001</v>
      </c>
      <c r="Q425" s="145"/>
      <c r="R425" s="146"/>
    </row>
    <row r="426" spans="2:20" ht="14.25" customHeight="1">
      <c r="B426" s="147" t="s">
        <v>85</v>
      </c>
      <c r="C426" s="148"/>
      <c r="D426" s="148"/>
      <c r="E426" s="148"/>
      <c r="F426" s="148"/>
      <c r="G426" s="148"/>
      <c r="H426" s="141"/>
      <c r="I426" s="149">
        <v>3161390896</v>
      </c>
      <c r="J426" s="164">
        <v>2616477055</v>
      </c>
      <c r="K426" s="149">
        <v>2619375142.2746801</v>
      </c>
      <c r="L426" s="164">
        <v>3161390896</v>
      </c>
      <c r="M426" s="145"/>
      <c r="N426" s="165"/>
      <c r="O426" s="145"/>
      <c r="P426" s="166">
        <v>2.7923284845999996</v>
      </c>
      <c r="Q426" s="148"/>
      <c r="R426" s="167"/>
    </row>
    <row r="427" spans="2:20" ht="14.25" customHeight="1">
      <c r="B427" s="150"/>
      <c r="C427" s="137"/>
      <c r="D427" s="137"/>
      <c r="E427" s="137"/>
      <c r="F427" s="151" t="s">
        <v>86</v>
      </c>
      <c r="G427" s="151"/>
      <c r="H427" s="151"/>
      <c r="I427" s="168">
        <v>468127190</v>
      </c>
      <c r="J427" s="169" t="s">
        <v>87</v>
      </c>
      <c r="K427" s="169" t="s">
        <v>87</v>
      </c>
      <c r="L427" s="169" t="s">
        <v>87</v>
      </c>
      <c r="M427" s="137"/>
      <c r="N427" s="137"/>
      <c r="O427" s="137"/>
      <c r="P427" s="170">
        <v>0.49903691379999998</v>
      </c>
      <c r="Q427" s="137"/>
      <c r="R427" s="138"/>
    </row>
    <row r="428" spans="2:20" ht="14.25" customHeight="1">
      <c r="B428" s="152"/>
      <c r="C428" s="145"/>
      <c r="D428" s="145"/>
      <c r="E428" s="145"/>
      <c r="F428" s="148" t="s">
        <v>88</v>
      </c>
      <c r="G428" s="148"/>
      <c r="H428" s="148"/>
      <c r="I428" s="171">
        <v>207825886.9250358</v>
      </c>
      <c r="J428" s="172" t="s">
        <v>87</v>
      </c>
      <c r="K428" s="172" t="s">
        <v>87</v>
      </c>
      <c r="L428" s="172" t="s">
        <v>87</v>
      </c>
      <c r="M428" s="145"/>
      <c r="N428" s="145"/>
      <c r="O428" s="145"/>
      <c r="P428" s="145"/>
      <c r="Q428" s="145"/>
      <c r="R428" s="173"/>
    </row>
    <row r="429" spans="2:20" ht="14.25" customHeight="1">
      <c r="B429" s="152"/>
      <c r="C429" s="145"/>
      <c r="D429" s="145"/>
      <c r="E429" s="145"/>
      <c r="F429" s="148" t="s">
        <v>89</v>
      </c>
      <c r="G429" s="148"/>
      <c r="H429" s="148"/>
      <c r="I429" s="171">
        <v>0</v>
      </c>
      <c r="J429" s="172" t="s">
        <v>87</v>
      </c>
      <c r="K429" s="172" t="s">
        <v>87</v>
      </c>
      <c r="L429" s="172" t="s">
        <v>87</v>
      </c>
      <c r="M429" s="145"/>
      <c r="N429" s="145"/>
      <c r="O429" s="145"/>
      <c r="P429" s="145"/>
      <c r="Q429" s="145"/>
      <c r="R429" s="173"/>
    </row>
    <row r="430" spans="2:20" ht="14.25" customHeight="1">
      <c r="B430" s="153"/>
      <c r="C430" s="154"/>
      <c r="D430" s="154"/>
      <c r="E430" s="154"/>
      <c r="F430" s="155" t="s">
        <v>90</v>
      </c>
      <c r="G430" s="155"/>
      <c r="H430" s="155"/>
      <c r="I430" s="174">
        <v>147875406913.92505</v>
      </c>
      <c r="J430" s="174">
        <v>93282509854</v>
      </c>
      <c r="K430" s="174">
        <v>93337997577.996048</v>
      </c>
      <c r="L430" s="174">
        <v>147199453837</v>
      </c>
      <c r="M430" s="156"/>
      <c r="N430" s="156"/>
      <c r="O430" s="156"/>
      <c r="P430" s="175">
        <v>99.999999999900112</v>
      </c>
      <c r="Q430" s="154"/>
      <c r="R430" s="157"/>
    </row>
    <row r="432" spans="2:20" ht="15.75">
      <c r="B432" s="201" t="s">
        <v>141</v>
      </c>
      <c r="C432" s="201"/>
      <c r="D432" s="201"/>
      <c r="E432" s="201"/>
      <c r="F432" s="201"/>
      <c r="G432" s="201"/>
      <c r="H432" s="201"/>
      <c r="I432" s="201"/>
      <c r="J432" s="201"/>
      <c r="K432" s="201"/>
      <c r="L432" s="201"/>
      <c r="M432" s="201"/>
      <c r="N432" s="201"/>
      <c r="O432" s="201"/>
      <c r="P432" s="201"/>
      <c r="Q432" s="201"/>
      <c r="R432" s="201"/>
      <c r="S432" s="128"/>
      <c r="T432" s="128"/>
    </row>
    <row r="433" spans="2:18" ht="15.75">
      <c r="B433" s="201" t="s">
        <v>91</v>
      </c>
      <c r="C433" s="201"/>
      <c r="D433" s="201"/>
      <c r="E433" s="201"/>
      <c r="F433" s="201"/>
      <c r="G433" s="201"/>
      <c r="H433" s="201"/>
      <c r="I433" s="201"/>
      <c r="J433" s="201"/>
      <c r="K433" s="201"/>
      <c r="L433" s="201"/>
      <c r="M433" s="201"/>
      <c r="N433" s="201"/>
      <c r="O433" s="201"/>
      <c r="P433" s="201"/>
      <c r="Q433" s="201"/>
      <c r="R433" s="201"/>
    </row>
    <row r="434" spans="2:18" ht="15.75">
      <c r="B434" s="201" t="s">
        <v>186</v>
      </c>
      <c r="C434" s="201"/>
      <c r="D434" s="201"/>
      <c r="E434" s="201"/>
      <c r="F434" s="201"/>
      <c r="G434" s="201"/>
      <c r="H434" s="201"/>
      <c r="I434" s="201"/>
      <c r="J434" s="201"/>
      <c r="K434" s="201"/>
      <c r="L434" s="201"/>
      <c r="M434" s="201"/>
      <c r="N434" s="201"/>
      <c r="O434" s="201"/>
      <c r="P434" s="201"/>
      <c r="Q434" s="201"/>
      <c r="R434" s="201"/>
    </row>
    <row r="435" spans="2:18" ht="126">
      <c r="B435" s="129" t="s">
        <v>58</v>
      </c>
      <c r="C435" s="129" t="s">
        <v>59</v>
      </c>
      <c r="D435" s="129" t="s">
        <v>60</v>
      </c>
      <c r="E435" s="129" t="s">
        <v>61</v>
      </c>
      <c r="F435" s="129" t="s">
        <v>62</v>
      </c>
      <c r="G435" s="129" t="s">
        <v>63</v>
      </c>
      <c r="H435" s="129" t="s">
        <v>64</v>
      </c>
      <c r="I435" s="129" t="s">
        <v>65</v>
      </c>
      <c r="J435" s="129" t="s">
        <v>66</v>
      </c>
      <c r="K435" s="129" t="s">
        <v>67</v>
      </c>
      <c r="L435" s="129" t="s">
        <v>68</v>
      </c>
      <c r="M435" s="129" t="s">
        <v>92</v>
      </c>
      <c r="N435" s="129" t="s">
        <v>69</v>
      </c>
      <c r="O435" s="129" t="s">
        <v>93</v>
      </c>
      <c r="P435" s="130" t="s">
        <v>57</v>
      </c>
      <c r="Q435" s="129" t="s">
        <v>94</v>
      </c>
      <c r="R435" s="129" t="s">
        <v>95</v>
      </c>
    </row>
    <row r="436" spans="2:18">
      <c r="B436" s="83" t="s">
        <v>77</v>
      </c>
      <c r="C436" s="84" t="s">
        <v>152</v>
      </c>
      <c r="D436" s="85" t="s">
        <v>71</v>
      </c>
      <c r="E436" s="84" t="s">
        <v>72</v>
      </c>
      <c r="F436" s="86">
        <v>43334.606967592597</v>
      </c>
      <c r="G436" s="86">
        <v>43992</v>
      </c>
      <c r="H436" s="84" t="s">
        <v>73</v>
      </c>
      <c r="I436" s="118">
        <v>7438025</v>
      </c>
      <c r="J436" s="119">
        <v>6140054</v>
      </c>
      <c r="K436" s="118">
        <v>6037284.2343337378</v>
      </c>
      <c r="L436" s="119">
        <v>7438025</v>
      </c>
      <c r="M436" s="88">
        <v>81.167840042700007</v>
      </c>
      <c r="N436" s="88">
        <v>12.5459168526</v>
      </c>
      <c r="O436" s="84" t="s">
        <v>74</v>
      </c>
      <c r="P436" s="87">
        <v>1.0501140399999999E-2</v>
      </c>
      <c r="Q436" s="89"/>
      <c r="R436" s="90"/>
    </row>
    <row r="437" spans="2:18">
      <c r="B437" s="91" t="s">
        <v>77</v>
      </c>
      <c r="C437" s="92" t="s">
        <v>152</v>
      </c>
      <c r="D437" s="93" t="s">
        <v>71</v>
      </c>
      <c r="E437" s="92" t="s">
        <v>72</v>
      </c>
      <c r="F437" s="94">
        <v>43640.676365740743</v>
      </c>
      <c r="G437" s="94">
        <v>45996</v>
      </c>
      <c r="H437" s="92" t="s">
        <v>73</v>
      </c>
      <c r="I437" s="120">
        <v>16809183</v>
      </c>
      <c r="J437" s="121">
        <v>10031645</v>
      </c>
      <c r="K437" s="120">
        <v>10048749.398585944</v>
      </c>
      <c r="L437" s="121">
        <v>16809183</v>
      </c>
      <c r="M437" s="96">
        <v>59.7813076256</v>
      </c>
      <c r="N437" s="96">
        <v>10.920246816500001</v>
      </c>
      <c r="O437" s="92" t="s">
        <v>74</v>
      </c>
      <c r="P437" s="95">
        <v>1.7478608699999999E-2</v>
      </c>
      <c r="Q437" s="97"/>
      <c r="R437" s="98"/>
    </row>
    <row r="438" spans="2:18">
      <c r="B438" s="91" t="s">
        <v>77</v>
      </c>
      <c r="C438" s="92" t="s">
        <v>152</v>
      </c>
      <c r="D438" s="93" t="s">
        <v>71</v>
      </c>
      <c r="E438" s="92" t="s">
        <v>72</v>
      </c>
      <c r="F438" s="94">
        <v>43524.471342592587</v>
      </c>
      <c r="G438" s="94">
        <v>45996</v>
      </c>
      <c r="H438" s="92" t="s">
        <v>73</v>
      </c>
      <c r="I438" s="120">
        <v>173356158</v>
      </c>
      <c r="J438" s="121">
        <v>102243836</v>
      </c>
      <c r="K438" s="120">
        <v>100488265.40117794</v>
      </c>
      <c r="L438" s="121">
        <v>173356158</v>
      </c>
      <c r="M438" s="96">
        <v>57.966366214200001</v>
      </c>
      <c r="N438" s="96">
        <v>10.9200578788</v>
      </c>
      <c r="O438" s="92" t="s">
        <v>74</v>
      </c>
      <c r="P438" s="95">
        <v>0.17478742880000001</v>
      </c>
      <c r="Q438" s="97"/>
      <c r="R438" s="98"/>
    </row>
    <row r="439" spans="2:18">
      <c r="B439" s="91" t="s">
        <v>77</v>
      </c>
      <c r="C439" s="92" t="s">
        <v>152</v>
      </c>
      <c r="D439" s="93" t="s">
        <v>71</v>
      </c>
      <c r="E439" s="92" t="s">
        <v>72</v>
      </c>
      <c r="F439" s="94">
        <v>43577.64570601852</v>
      </c>
      <c r="G439" s="94">
        <v>45996</v>
      </c>
      <c r="H439" s="92" t="s">
        <v>73</v>
      </c>
      <c r="I439" s="120">
        <v>853697779</v>
      </c>
      <c r="J439" s="121">
        <v>511628423</v>
      </c>
      <c r="K439" s="120">
        <v>508212232.11661756</v>
      </c>
      <c r="L439" s="121">
        <v>853697779</v>
      </c>
      <c r="M439" s="96">
        <v>59.530696297699997</v>
      </c>
      <c r="N439" s="96">
        <v>10.653251687399999</v>
      </c>
      <c r="O439" s="92" t="s">
        <v>74</v>
      </c>
      <c r="P439" s="95">
        <v>0.88397494939999999</v>
      </c>
      <c r="Q439" s="97"/>
      <c r="R439" s="98"/>
    </row>
    <row r="440" spans="2:18">
      <c r="B440" s="91" t="s">
        <v>77</v>
      </c>
      <c r="C440" s="92" t="s">
        <v>152</v>
      </c>
      <c r="D440" s="93" t="s">
        <v>71</v>
      </c>
      <c r="E440" s="92" t="s">
        <v>72</v>
      </c>
      <c r="F440" s="94">
        <v>43461.580011574071</v>
      </c>
      <c r="G440" s="94">
        <v>47079</v>
      </c>
      <c r="H440" s="92" t="s">
        <v>73</v>
      </c>
      <c r="I440" s="120">
        <v>6100513680</v>
      </c>
      <c r="J440" s="121">
        <v>2894494862</v>
      </c>
      <c r="K440" s="120">
        <v>2897129564.1471353</v>
      </c>
      <c r="L440" s="121">
        <v>6100513680</v>
      </c>
      <c r="M440" s="96">
        <v>47.489928161999998</v>
      </c>
      <c r="N440" s="96">
        <v>11.7327373628</v>
      </c>
      <c r="O440" s="92" t="s">
        <v>74</v>
      </c>
      <c r="P440" s="95">
        <v>5.0392135370000002</v>
      </c>
      <c r="Q440" s="97"/>
      <c r="R440" s="98"/>
    </row>
    <row r="441" spans="2:18">
      <c r="B441" s="91" t="s">
        <v>77</v>
      </c>
      <c r="C441" s="92" t="s">
        <v>152</v>
      </c>
      <c r="D441" s="93" t="s">
        <v>71</v>
      </c>
      <c r="E441" s="92" t="s">
        <v>72</v>
      </c>
      <c r="F441" s="94">
        <v>43525.637766203705</v>
      </c>
      <c r="G441" s="94">
        <v>45996</v>
      </c>
      <c r="H441" s="92" t="s">
        <v>73</v>
      </c>
      <c r="I441" s="120">
        <v>866780820</v>
      </c>
      <c r="J441" s="121">
        <v>511363014</v>
      </c>
      <c r="K441" s="120">
        <v>502440032.24453419</v>
      </c>
      <c r="L441" s="121">
        <v>866780820</v>
      </c>
      <c r="M441" s="96">
        <v>57.9662148321</v>
      </c>
      <c r="N441" s="96">
        <v>10.9201191297</v>
      </c>
      <c r="O441" s="92" t="s">
        <v>74</v>
      </c>
      <c r="P441" s="95">
        <v>0.87393489170000005</v>
      </c>
      <c r="Q441" s="97"/>
      <c r="R441" s="98"/>
    </row>
    <row r="442" spans="2:18">
      <c r="B442" s="91" t="s">
        <v>77</v>
      </c>
      <c r="C442" s="92" t="s">
        <v>152</v>
      </c>
      <c r="D442" s="93" t="s">
        <v>71</v>
      </c>
      <c r="E442" s="92" t="s">
        <v>72</v>
      </c>
      <c r="F442" s="94">
        <v>43593.660034722227</v>
      </c>
      <c r="G442" s="94">
        <v>45996</v>
      </c>
      <c r="H442" s="92" t="s">
        <v>73</v>
      </c>
      <c r="I442" s="120">
        <v>58051047</v>
      </c>
      <c r="J442" s="121">
        <v>34547723</v>
      </c>
      <c r="K442" s="120">
        <v>34167336.3174771</v>
      </c>
      <c r="L442" s="121">
        <v>58051047</v>
      </c>
      <c r="M442" s="96">
        <v>58.857398932800002</v>
      </c>
      <c r="N442" s="96">
        <v>10.919152651399999</v>
      </c>
      <c r="O442" s="92" t="s">
        <v>74</v>
      </c>
      <c r="P442" s="95">
        <v>5.9430032299999998E-2</v>
      </c>
      <c r="Q442" s="97"/>
      <c r="R442" s="98"/>
    </row>
    <row r="443" spans="2:18">
      <c r="B443" s="91" t="s">
        <v>77</v>
      </c>
      <c r="C443" s="92" t="s">
        <v>152</v>
      </c>
      <c r="D443" s="93" t="s">
        <v>71</v>
      </c>
      <c r="E443" s="92" t="s">
        <v>72</v>
      </c>
      <c r="F443" s="94">
        <v>43467.691840277781</v>
      </c>
      <c r="G443" s="94">
        <v>47079</v>
      </c>
      <c r="H443" s="92" t="s">
        <v>73</v>
      </c>
      <c r="I443" s="120">
        <v>140046560</v>
      </c>
      <c r="J443" s="121">
        <v>66569589</v>
      </c>
      <c r="K443" s="120">
        <v>66508762.595267303</v>
      </c>
      <c r="L443" s="121">
        <v>140046560</v>
      </c>
      <c r="M443" s="96">
        <v>47.490465024800002</v>
      </c>
      <c r="N443" s="96">
        <v>11.7325219264</v>
      </c>
      <c r="O443" s="92" t="s">
        <v>74</v>
      </c>
      <c r="P443" s="95">
        <v>0.1156841106</v>
      </c>
      <c r="Q443" s="97"/>
      <c r="R443" s="98"/>
    </row>
    <row r="444" spans="2:18">
      <c r="B444" s="91" t="s">
        <v>77</v>
      </c>
      <c r="C444" s="92" t="s">
        <v>152</v>
      </c>
      <c r="D444" s="93" t="s">
        <v>71</v>
      </c>
      <c r="E444" s="92" t="s">
        <v>72</v>
      </c>
      <c r="F444" s="94">
        <v>43556.666956018518</v>
      </c>
      <c r="G444" s="94">
        <v>45996</v>
      </c>
      <c r="H444" s="92" t="s">
        <v>73</v>
      </c>
      <c r="I444" s="120">
        <v>42684588</v>
      </c>
      <c r="J444" s="121">
        <v>25136644</v>
      </c>
      <c r="K444" s="120">
        <v>25122423.597302254</v>
      </c>
      <c r="L444" s="121">
        <v>42684588</v>
      </c>
      <c r="M444" s="96">
        <v>58.855958964199999</v>
      </c>
      <c r="N444" s="96">
        <v>10.919724994399999</v>
      </c>
      <c r="O444" s="92" t="s">
        <v>74</v>
      </c>
      <c r="P444" s="95">
        <v>4.3697478599999999E-2</v>
      </c>
      <c r="Q444" s="97"/>
      <c r="R444" s="98"/>
    </row>
    <row r="445" spans="2:18">
      <c r="B445" s="91" t="s">
        <v>77</v>
      </c>
      <c r="C445" s="92" t="s">
        <v>152</v>
      </c>
      <c r="D445" s="93" t="s">
        <v>71</v>
      </c>
      <c r="E445" s="92" t="s">
        <v>72</v>
      </c>
      <c r="F445" s="94">
        <v>43623.618807870371</v>
      </c>
      <c r="G445" s="94">
        <v>47079</v>
      </c>
      <c r="H445" s="92" t="s">
        <v>73</v>
      </c>
      <c r="I445" s="120">
        <v>103291086</v>
      </c>
      <c r="J445" s="121">
        <v>50515410</v>
      </c>
      <c r="K445" s="120">
        <v>50864624.974577576</v>
      </c>
      <c r="L445" s="121">
        <v>103291086</v>
      </c>
      <c r="M445" s="96">
        <v>49.243963776900003</v>
      </c>
      <c r="N445" s="96">
        <v>11.5529450078</v>
      </c>
      <c r="O445" s="92" t="s">
        <v>74</v>
      </c>
      <c r="P445" s="95">
        <v>8.8472987200000006E-2</v>
      </c>
      <c r="Q445" s="97"/>
      <c r="R445" s="98"/>
    </row>
    <row r="446" spans="2:18">
      <c r="B446" s="91" t="s">
        <v>77</v>
      </c>
      <c r="C446" s="92" t="s">
        <v>152</v>
      </c>
      <c r="D446" s="93" t="s">
        <v>71</v>
      </c>
      <c r="E446" s="92" t="s">
        <v>72</v>
      </c>
      <c r="F446" s="94">
        <v>43469.61309027778</v>
      </c>
      <c r="G446" s="94">
        <v>47079</v>
      </c>
      <c r="H446" s="92" t="s">
        <v>73</v>
      </c>
      <c r="I446" s="120">
        <v>125193160</v>
      </c>
      <c r="J446" s="121">
        <v>59545547</v>
      </c>
      <c r="K446" s="120">
        <v>59454982.454814382</v>
      </c>
      <c r="L446" s="121">
        <v>125193160</v>
      </c>
      <c r="M446" s="96">
        <v>47.490599690000003</v>
      </c>
      <c r="N446" s="96">
        <v>11.7324688098</v>
      </c>
      <c r="O446" s="92" t="s">
        <v>74</v>
      </c>
      <c r="P446" s="95">
        <v>0.1034148959</v>
      </c>
      <c r="Q446" s="97"/>
      <c r="R446" s="98"/>
    </row>
    <row r="447" spans="2:18">
      <c r="B447" s="91" t="s">
        <v>77</v>
      </c>
      <c r="C447" s="92" t="s">
        <v>152</v>
      </c>
      <c r="D447" s="93" t="s">
        <v>71</v>
      </c>
      <c r="E447" s="92" t="s">
        <v>72</v>
      </c>
      <c r="F447" s="94">
        <v>43564.691759259258</v>
      </c>
      <c r="G447" s="94">
        <v>45996</v>
      </c>
      <c r="H447" s="92" t="s">
        <v>73</v>
      </c>
      <c r="I447" s="120">
        <v>136590695</v>
      </c>
      <c r="J447" s="121">
        <v>80621370</v>
      </c>
      <c r="K447" s="120">
        <v>80415726.301732734</v>
      </c>
      <c r="L447" s="121">
        <v>136590695</v>
      </c>
      <c r="M447" s="96">
        <v>58.873502548399998</v>
      </c>
      <c r="N447" s="96">
        <v>10.917488755200001</v>
      </c>
      <c r="O447" s="92" t="s">
        <v>74</v>
      </c>
      <c r="P447" s="95">
        <v>0.13987362580000001</v>
      </c>
      <c r="Q447" s="97"/>
      <c r="R447" s="98"/>
    </row>
    <row r="448" spans="2:18" ht="15.75">
      <c r="B448" s="99" t="s">
        <v>153</v>
      </c>
      <c r="C448" s="100"/>
      <c r="D448" s="100"/>
      <c r="E448" s="100"/>
      <c r="F448" s="100"/>
      <c r="G448" s="100"/>
      <c r="H448" s="102"/>
      <c r="I448" s="122">
        <v>8624452781</v>
      </c>
      <c r="J448" s="123">
        <v>4352838117</v>
      </c>
      <c r="K448" s="122">
        <v>4340889983.783556</v>
      </c>
      <c r="L448" s="123">
        <v>8624452781</v>
      </c>
      <c r="M448" s="102"/>
      <c r="N448" s="102"/>
      <c r="O448" s="102"/>
      <c r="P448" s="101">
        <v>7.5504636864000014</v>
      </c>
      <c r="Q448" s="103" t="s">
        <v>75</v>
      </c>
      <c r="R448" s="104">
        <v>1.5169063162840652</v>
      </c>
    </row>
    <row r="449" spans="2:18">
      <c r="B449" s="83" t="s">
        <v>103</v>
      </c>
      <c r="C449" s="84" t="s">
        <v>101</v>
      </c>
      <c r="D449" s="85" t="s">
        <v>71</v>
      </c>
      <c r="E449" s="84" t="s">
        <v>72</v>
      </c>
      <c r="F449" s="86">
        <v>43418.608611111107</v>
      </c>
      <c r="G449" s="86">
        <v>44053</v>
      </c>
      <c r="H449" s="84" t="s">
        <v>73</v>
      </c>
      <c r="I449" s="118">
        <v>3593631</v>
      </c>
      <c r="J449" s="119">
        <v>3006474</v>
      </c>
      <c r="K449" s="118">
        <v>3048755.6265984513</v>
      </c>
      <c r="L449" s="119">
        <v>3593631</v>
      </c>
      <c r="M449" s="88">
        <v>84.837748411000007</v>
      </c>
      <c r="N449" s="88">
        <v>11.7308386408</v>
      </c>
      <c r="O449" s="84" t="s">
        <v>74</v>
      </c>
      <c r="P449" s="87">
        <v>5.3029491E-3</v>
      </c>
      <c r="Q449" s="89"/>
      <c r="R449" s="90"/>
    </row>
    <row r="450" spans="2:18">
      <c r="B450" s="91" t="s">
        <v>103</v>
      </c>
      <c r="C450" s="92" t="s">
        <v>101</v>
      </c>
      <c r="D450" s="93" t="s">
        <v>71</v>
      </c>
      <c r="E450" s="92" t="s">
        <v>72</v>
      </c>
      <c r="F450" s="94">
        <v>43339.647962962961</v>
      </c>
      <c r="G450" s="94">
        <v>44053</v>
      </c>
      <c r="H450" s="92" t="s">
        <v>73</v>
      </c>
      <c r="I450" s="120">
        <v>8581475</v>
      </c>
      <c r="J450" s="121">
        <v>7040993</v>
      </c>
      <c r="K450" s="120">
        <v>7113891.3901905632</v>
      </c>
      <c r="L450" s="121">
        <v>8581475</v>
      </c>
      <c r="M450" s="96">
        <v>82.898235911499995</v>
      </c>
      <c r="N450" s="96">
        <v>11.728915411199999</v>
      </c>
      <c r="O450" s="92" t="s">
        <v>74</v>
      </c>
      <c r="P450" s="95">
        <v>1.2373771E-2</v>
      </c>
      <c r="Q450" s="97"/>
      <c r="R450" s="98"/>
    </row>
    <row r="451" spans="2:18">
      <c r="B451" s="91" t="s">
        <v>103</v>
      </c>
      <c r="C451" s="92" t="s">
        <v>101</v>
      </c>
      <c r="D451" s="93" t="s">
        <v>71</v>
      </c>
      <c r="E451" s="92" t="s">
        <v>72</v>
      </c>
      <c r="F451" s="94">
        <v>43474.560659722221</v>
      </c>
      <c r="G451" s="94">
        <v>44053</v>
      </c>
      <c r="H451" s="92" t="s">
        <v>73</v>
      </c>
      <c r="I451" s="120">
        <v>62289588</v>
      </c>
      <c r="J451" s="121">
        <v>53009725</v>
      </c>
      <c r="K451" s="120">
        <v>52847319.78636606</v>
      </c>
      <c r="L451" s="121">
        <v>62289588</v>
      </c>
      <c r="M451" s="96">
        <v>84.841337827399997</v>
      </c>
      <c r="N451" s="96">
        <v>11.726333696499999</v>
      </c>
      <c r="O451" s="92" t="s">
        <v>74</v>
      </c>
      <c r="P451" s="95">
        <v>9.1921649800000005E-2</v>
      </c>
      <c r="Q451" s="97"/>
      <c r="R451" s="98"/>
    </row>
    <row r="452" spans="2:18">
      <c r="B452" s="91" t="s">
        <v>103</v>
      </c>
      <c r="C452" s="92" t="s">
        <v>101</v>
      </c>
      <c r="D452" s="93" t="s">
        <v>71</v>
      </c>
      <c r="E452" s="92" t="s">
        <v>72</v>
      </c>
      <c r="F452" s="94">
        <v>43255.68104166667</v>
      </c>
      <c r="G452" s="94">
        <v>44053</v>
      </c>
      <c r="H452" s="92" t="s">
        <v>73</v>
      </c>
      <c r="I452" s="120">
        <v>37619175</v>
      </c>
      <c r="J452" s="121">
        <v>30240411</v>
      </c>
      <c r="K452" s="120">
        <v>30488205.084978111</v>
      </c>
      <c r="L452" s="121">
        <v>37619175</v>
      </c>
      <c r="M452" s="96">
        <v>81.044321373299994</v>
      </c>
      <c r="N452" s="96">
        <v>11.728545134000001</v>
      </c>
      <c r="O452" s="92" t="s">
        <v>74</v>
      </c>
      <c r="P452" s="95">
        <v>5.3030619600000002E-2</v>
      </c>
      <c r="Q452" s="97"/>
      <c r="R452" s="98"/>
    </row>
    <row r="453" spans="2:18">
      <c r="B453" s="91" t="s">
        <v>77</v>
      </c>
      <c r="C453" s="92" t="s">
        <v>101</v>
      </c>
      <c r="D453" s="93" t="s">
        <v>71</v>
      </c>
      <c r="E453" s="92" t="s">
        <v>72</v>
      </c>
      <c r="F453" s="94">
        <v>43353.59302083333</v>
      </c>
      <c r="G453" s="94">
        <v>44053</v>
      </c>
      <c r="H453" s="92" t="s">
        <v>73</v>
      </c>
      <c r="I453" s="120">
        <v>36777737</v>
      </c>
      <c r="J453" s="121">
        <v>30305137</v>
      </c>
      <c r="K453" s="120">
        <v>30488601.374870982</v>
      </c>
      <c r="L453" s="121">
        <v>36777737</v>
      </c>
      <c r="M453" s="96">
        <v>82.8996122705</v>
      </c>
      <c r="N453" s="96">
        <v>11.7271586709</v>
      </c>
      <c r="O453" s="92" t="s">
        <v>74</v>
      </c>
      <c r="P453" s="95">
        <v>5.3031308899999997E-2</v>
      </c>
      <c r="Q453" s="97"/>
      <c r="R453" s="98"/>
    </row>
    <row r="454" spans="2:18">
      <c r="B454" s="91" t="s">
        <v>103</v>
      </c>
      <c r="C454" s="92" t="s">
        <v>101</v>
      </c>
      <c r="D454" s="93" t="s">
        <v>71</v>
      </c>
      <c r="E454" s="92" t="s">
        <v>72</v>
      </c>
      <c r="F454" s="94">
        <v>43328.641018518523</v>
      </c>
      <c r="G454" s="94">
        <v>44053</v>
      </c>
      <c r="H454" s="92" t="s">
        <v>73</v>
      </c>
      <c r="I454" s="120">
        <v>9807400</v>
      </c>
      <c r="J454" s="121">
        <v>8019725</v>
      </c>
      <c r="K454" s="120">
        <v>8130001.0729585942</v>
      </c>
      <c r="L454" s="121">
        <v>9807400</v>
      </c>
      <c r="M454" s="96">
        <v>82.896599230800007</v>
      </c>
      <c r="N454" s="96">
        <v>11.731021427</v>
      </c>
      <c r="O454" s="92" t="s">
        <v>74</v>
      </c>
      <c r="P454" s="95">
        <v>1.41411734E-2</v>
      </c>
      <c r="Q454" s="97"/>
      <c r="R454" s="98"/>
    </row>
    <row r="455" spans="2:18">
      <c r="B455" s="91" t="s">
        <v>103</v>
      </c>
      <c r="C455" s="92" t="s">
        <v>101</v>
      </c>
      <c r="D455" s="93" t="s">
        <v>71</v>
      </c>
      <c r="E455" s="92" t="s">
        <v>72</v>
      </c>
      <c r="F455" s="94">
        <v>43403.647835648153</v>
      </c>
      <c r="G455" s="94">
        <v>44053</v>
      </c>
      <c r="H455" s="92" t="s">
        <v>73</v>
      </c>
      <c r="I455" s="120">
        <v>25744419</v>
      </c>
      <c r="J455" s="121">
        <v>21537227</v>
      </c>
      <c r="K455" s="120">
        <v>21341324.652777828</v>
      </c>
      <c r="L455" s="121">
        <v>25744419</v>
      </c>
      <c r="M455" s="96">
        <v>82.896897586899996</v>
      </c>
      <c r="N455" s="96">
        <v>11.730647815599999</v>
      </c>
      <c r="O455" s="92" t="s">
        <v>74</v>
      </c>
      <c r="P455" s="95">
        <v>3.7120705099999998E-2</v>
      </c>
      <c r="Q455" s="97"/>
      <c r="R455" s="98"/>
    </row>
    <row r="456" spans="2:18">
      <c r="B456" s="91" t="s">
        <v>103</v>
      </c>
      <c r="C456" s="92" t="s">
        <v>101</v>
      </c>
      <c r="D456" s="93" t="s">
        <v>71</v>
      </c>
      <c r="E456" s="92" t="s">
        <v>72</v>
      </c>
      <c r="F456" s="94">
        <v>43335.560393518521</v>
      </c>
      <c r="G456" s="94">
        <v>44053</v>
      </c>
      <c r="H456" s="92" t="s">
        <v>73</v>
      </c>
      <c r="I456" s="120">
        <v>6129625</v>
      </c>
      <c r="J456" s="121">
        <v>5023115</v>
      </c>
      <c r="K456" s="120">
        <v>5081317.8369178893</v>
      </c>
      <c r="L456" s="121">
        <v>6129625</v>
      </c>
      <c r="M456" s="96">
        <v>82.897694996300004</v>
      </c>
      <c r="N456" s="96">
        <v>11.7296114302</v>
      </c>
      <c r="O456" s="92" t="s">
        <v>74</v>
      </c>
      <c r="P456" s="95">
        <v>8.8383501999999992E-3</v>
      </c>
      <c r="Q456" s="97"/>
      <c r="R456" s="98"/>
    </row>
    <row r="457" spans="2:18" ht="15.75">
      <c r="B457" s="99" t="s">
        <v>102</v>
      </c>
      <c r="C457" s="100"/>
      <c r="D457" s="100"/>
      <c r="E457" s="100"/>
      <c r="F457" s="100"/>
      <c r="G457" s="100"/>
      <c r="H457" s="102"/>
      <c r="I457" s="122">
        <v>190543050</v>
      </c>
      <c r="J457" s="123">
        <v>158182807</v>
      </c>
      <c r="K457" s="122">
        <v>158539416.82565847</v>
      </c>
      <c r="L457" s="123">
        <v>190543050</v>
      </c>
      <c r="M457" s="102"/>
      <c r="N457" s="102"/>
      <c r="O457" s="102"/>
      <c r="P457" s="101">
        <v>0.27576052710000004</v>
      </c>
      <c r="Q457" s="103" t="s">
        <v>75</v>
      </c>
      <c r="R457" s="104">
        <v>2.96187569712533E-2</v>
      </c>
    </row>
    <row r="458" spans="2:18">
      <c r="B458" s="83" t="s">
        <v>103</v>
      </c>
      <c r="C458" s="84" t="s">
        <v>154</v>
      </c>
      <c r="D458" s="85" t="s">
        <v>71</v>
      </c>
      <c r="E458" s="84" t="s">
        <v>72</v>
      </c>
      <c r="F458" s="86">
        <v>43469.621481481481</v>
      </c>
      <c r="G458" s="86">
        <v>43990</v>
      </c>
      <c r="H458" s="84" t="s">
        <v>73</v>
      </c>
      <c r="I458" s="118">
        <v>5979453</v>
      </c>
      <c r="J458" s="119">
        <v>5191145</v>
      </c>
      <c r="K458" s="118">
        <v>5136917.2313766722</v>
      </c>
      <c r="L458" s="119">
        <v>5979453</v>
      </c>
      <c r="M458" s="88">
        <v>85.909484218299994</v>
      </c>
      <c r="N458" s="88">
        <v>11.1117313388</v>
      </c>
      <c r="O458" s="84" t="s">
        <v>74</v>
      </c>
      <c r="P458" s="87">
        <v>8.9350586999999999E-3</v>
      </c>
      <c r="Q458" s="89"/>
      <c r="R458" s="90"/>
    </row>
    <row r="459" spans="2:18">
      <c r="B459" s="91" t="s">
        <v>103</v>
      </c>
      <c r="C459" s="92" t="s">
        <v>154</v>
      </c>
      <c r="D459" s="93" t="s">
        <v>71</v>
      </c>
      <c r="E459" s="92" t="s">
        <v>72</v>
      </c>
      <c r="F459" s="94">
        <v>43256.371493055558</v>
      </c>
      <c r="G459" s="94">
        <v>44683</v>
      </c>
      <c r="H459" s="92" t="s">
        <v>73</v>
      </c>
      <c r="I459" s="120">
        <v>11202191</v>
      </c>
      <c r="J459" s="121">
        <v>8134729</v>
      </c>
      <c r="K459" s="120">
        <v>8174235.1635652948</v>
      </c>
      <c r="L459" s="121">
        <v>11202191</v>
      </c>
      <c r="M459" s="96">
        <v>72.969967781899996</v>
      </c>
      <c r="N459" s="96">
        <v>9.9961680353000002</v>
      </c>
      <c r="O459" s="92" t="s">
        <v>74</v>
      </c>
      <c r="P459" s="95">
        <v>1.42181133E-2</v>
      </c>
      <c r="Q459" s="97"/>
      <c r="R459" s="98"/>
    </row>
    <row r="460" spans="2:18">
      <c r="B460" s="91" t="s">
        <v>103</v>
      </c>
      <c r="C460" s="92" t="s">
        <v>154</v>
      </c>
      <c r="D460" s="93" t="s">
        <v>71</v>
      </c>
      <c r="E460" s="92" t="s">
        <v>72</v>
      </c>
      <c r="F460" s="94">
        <v>43606.625150462962</v>
      </c>
      <c r="G460" s="94">
        <v>45418</v>
      </c>
      <c r="H460" s="92" t="s">
        <v>73</v>
      </c>
      <c r="I460" s="120">
        <v>1475000000</v>
      </c>
      <c r="J460" s="121">
        <v>1009383561</v>
      </c>
      <c r="K460" s="120">
        <v>1019536637.0026951</v>
      </c>
      <c r="L460" s="121">
        <v>1475000000</v>
      </c>
      <c r="M460" s="96">
        <v>69.1211279324</v>
      </c>
      <c r="N460" s="96">
        <v>9.5627200370000001</v>
      </c>
      <c r="O460" s="92" t="s">
        <v>74</v>
      </c>
      <c r="P460" s="95">
        <v>1.7733631543999999</v>
      </c>
      <c r="Q460" s="97"/>
      <c r="R460" s="98"/>
    </row>
    <row r="461" spans="2:18">
      <c r="B461" s="91" t="s">
        <v>103</v>
      </c>
      <c r="C461" s="92" t="s">
        <v>154</v>
      </c>
      <c r="D461" s="93" t="s">
        <v>71</v>
      </c>
      <c r="E461" s="92" t="s">
        <v>72</v>
      </c>
      <c r="F461" s="94">
        <v>43416.590173611112</v>
      </c>
      <c r="G461" s="94">
        <v>43990</v>
      </c>
      <c r="H461" s="92" t="s">
        <v>73</v>
      </c>
      <c r="I461" s="120">
        <v>17649973</v>
      </c>
      <c r="J461" s="121">
        <v>15179836</v>
      </c>
      <c r="K461" s="120">
        <v>14361238.607948495</v>
      </c>
      <c r="L461" s="121">
        <v>17649973</v>
      </c>
      <c r="M461" s="96">
        <v>81.366915450500002</v>
      </c>
      <c r="N461" s="96">
        <v>11.299524759100001</v>
      </c>
      <c r="O461" s="92" t="s">
        <v>74</v>
      </c>
      <c r="P461" s="95">
        <v>2.4979672599999999E-2</v>
      </c>
      <c r="Q461" s="97"/>
      <c r="R461" s="98"/>
    </row>
    <row r="462" spans="2:18">
      <c r="B462" s="91" t="s">
        <v>103</v>
      </c>
      <c r="C462" s="92" t="s">
        <v>154</v>
      </c>
      <c r="D462" s="93" t="s">
        <v>71</v>
      </c>
      <c r="E462" s="92" t="s">
        <v>72</v>
      </c>
      <c r="F462" s="94">
        <v>43251.544363425928</v>
      </c>
      <c r="G462" s="94">
        <v>44683</v>
      </c>
      <c r="H462" s="92" t="s">
        <v>73</v>
      </c>
      <c r="I462" s="120">
        <v>117623013</v>
      </c>
      <c r="J462" s="121">
        <v>85322597</v>
      </c>
      <c r="K462" s="120">
        <v>85844182.414412245</v>
      </c>
      <c r="L462" s="121">
        <v>117623013</v>
      </c>
      <c r="M462" s="96">
        <v>72.982471903199993</v>
      </c>
      <c r="N462" s="96">
        <v>9.9886490720999994</v>
      </c>
      <c r="O462" s="92" t="s">
        <v>74</v>
      </c>
      <c r="P462" s="95">
        <v>0.1493157819</v>
      </c>
      <c r="Q462" s="97"/>
      <c r="R462" s="98"/>
    </row>
    <row r="463" spans="2:18">
      <c r="B463" s="91" t="s">
        <v>103</v>
      </c>
      <c r="C463" s="92" t="s">
        <v>154</v>
      </c>
      <c r="D463" s="93" t="s">
        <v>71</v>
      </c>
      <c r="E463" s="92" t="s">
        <v>72</v>
      </c>
      <c r="F463" s="94">
        <v>43493.650358796294</v>
      </c>
      <c r="G463" s="94">
        <v>44398</v>
      </c>
      <c r="H463" s="92" t="s">
        <v>73</v>
      </c>
      <c r="I463" s="120">
        <v>15609861</v>
      </c>
      <c r="J463" s="121">
        <v>12039452</v>
      </c>
      <c r="K463" s="120">
        <v>12641927.697083334</v>
      </c>
      <c r="L463" s="121">
        <v>15609861</v>
      </c>
      <c r="M463" s="96">
        <v>80.986805052799994</v>
      </c>
      <c r="N463" s="96">
        <v>12.3546023033</v>
      </c>
      <c r="O463" s="92" t="s">
        <v>74</v>
      </c>
      <c r="P463" s="95">
        <v>2.1989135E-2</v>
      </c>
      <c r="Q463" s="97"/>
      <c r="R463" s="98"/>
    </row>
    <row r="464" spans="2:18">
      <c r="B464" s="91" t="s">
        <v>77</v>
      </c>
      <c r="C464" s="92" t="s">
        <v>154</v>
      </c>
      <c r="D464" s="93" t="s">
        <v>71</v>
      </c>
      <c r="E464" s="92" t="s">
        <v>72</v>
      </c>
      <c r="F464" s="94">
        <v>43354.680243055554</v>
      </c>
      <c r="G464" s="94">
        <v>45827</v>
      </c>
      <c r="H464" s="92" t="s">
        <v>73</v>
      </c>
      <c r="I464" s="120">
        <v>38277419</v>
      </c>
      <c r="J464" s="121">
        <v>22651384</v>
      </c>
      <c r="K464" s="120">
        <v>21838372.277431861</v>
      </c>
      <c r="L464" s="121">
        <v>38277419</v>
      </c>
      <c r="M464" s="96">
        <v>57.0528861349</v>
      </c>
      <c r="N464" s="96">
        <v>11.377255055399999</v>
      </c>
      <c r="O464" s="92" t="s">
        <v>74</v>
      </c>
      <c r="P464" s="95">
        <v>3.79852605E-2</v>
      </c>
      <c r="Q464" s="97"/>
      <c r="R464" s="98"/>
    </row>
    <row r="465" spans="2:18">
      <c r="B465" s="91" t="s">
        <v>103</v>
      </c>
      <c r="C465" s="92" t="s">
        <v>154</v>
      </c>
      <c r="D465" s="93" t="s">
        <v>71</v>
      </c>
      <c r="E465" s="92" t="s">
        <v>72</v>
      </c>
      <c r="F465" s="94">
        <v>43607.552418981482</v>
      </c>
      <c r="G465" s="94">
        <v>45418</v>
      </c>
      <c r="H465" s="92" t="s">
        <v>73</v>
      </c>
      <c r="I465" s="120">
        <v>4425000000</v>
      </c>
      <c r="J465" s="121">
        <v>3028931507</v>
      </c>
      <c r="K465" s="120">
        <v>3058632574.0956345</v>
      </c>
      <c r="L465" s="121">
        <v>4425000000</v>
      </c>
      <c r="M465" s="96">
        <v>69.121640092600003</v>
      </c>
      <c r="N465" s="96">
        <v>9.5625146054000005</v>
      </c>
      <c r="O465" s="92" t="s">
        <v>74</v>
      </c>
      <c r="P465" s="95">
        <v>5.3201288829999998</v>
      </c>
      <c r="Q465" s="97"/>
      <c r="R465" s="98"/>
    </row>
    <row r="466" spans="2:18">
      <c r="B466" s="91" t="s">
        <v>103</v>
      </c>
      <c r="C466" s="92" t="s">
        <v>154</v>
      </c>
      <c r="D466" s="93" t="s">
        <v>71</v>
      </c>
      <c r="E466" s="92" t="s">
        <v>72</v>
      </c>
      <c r="F466" s="94">
        <v>43418.609375</v>
      </c>
      <c r="G466" s="94">
        <v>43990</v>
      </c>
      <c r="H466" s="92" t="s">
        <v>73</v>
      </c>
      <c r="I466" s="120">
        <v>32778521</v>
      </c>
      <c r="J466" s="121">
        <v>28207043</v>
      </c>
      <c r="K466" s="120">
        <v>26670487.266953662</v>
      </c>
      <c r="L466" s="121">
        <v>32778521</v>
      </c>
      <c r="M466" s="96">
        <v>81.365743338300007</v>
      </c>
      <c r="N466" s="96">
        <v>11.301284356</v>
      </c>
      <c r="O466" s="92" t="s">
        <v>74</v>
      </c>
      <c r="P466" s="95">
        <v>4.6390151900000003E-2</v>
      </c>
      <c r="Q466" s="97"/>
      <c r="R466" s="98"/>
    </row>
    <row r="467" spans="2:18">
      <c r="B467" s="91" t="s">
        <v>103</v>
      </c>
      <c r="C467" s="92" t="s">
        <v>154</v>
      </c>
      <c r="D467" s="93" t="s">
        <v>71</v>
      </c>
      <c r="E467" s="92" t="s">
        <v>72</v>
      </c>
      <c r="F467" s="94">
        <v>43252.661192129628</v>
      </c>
      <c r="G467" s="94">
        <v>44683</v>
      </c>
      <c r="H467" s="92" t="s">
        <v>73</v>
      </c>
      <c r="I467" s="120">
        <v>22404382</v>
      </c>
      <c r="J467" s="121">
        <v>16256307</v>
      </c>
      <c r="K467" s="120">
        <v>16351382.749356767</v>
      </c>
      <c r="L467" s="121">
        <v>22404382</v>
      </c>
      <c r="M467" s="96">
        <v>72.982967123799995</v>
      </c>
      <c r="N467" s="96">
        <v>9.9883508757000001</v>
      </c>
      <c r="O467" s="92" t="s">
        <v>74</v>
      </c>
      <c r="P467" s="95">
        <v>2.84412925E-2</v>
      </c>
      <c r="Q467" s="97"/>
      <c r="R467" s="98"/>
    </row>
    <row r="468" spans="2:18">
      <c r="B468" s="91" t="s">
        <v>103</v>
      </c>
      <c r="C468" s="92" t="s">
        <v>154</v>
      </c>
      <c r="D468" s="93" t="s">
        <v>71</v>
      </c>
      <c r="E468" s="92" t="s">
        <v>72</v>
      </c>
      <c r="F468" s="94">
        <v>43523.612604166672</v>
      </c>
      <c r="G468" s="94">
        <v>43990</v>
      </c>
      <c r="H468" s="92" t="s">
        <v>73</v>
      </c>
      <c r="I468" s="120">
        <v>59794521</v>
      </c>
      <c r="J468" s="121">
        <v>51478082</v>
      </c>
      <c r="K468" s="120">
        <v>50434205.894743152</v>
      </c>
      <c r="L468" s="121">
        <v>59794521</v>
      </c>
      <c r="M468" s="96">
        <v>84.345864890800001</v>
      </c>
      <c r="N468" s="96">
        <v>13.3733166172</v>
      </c>
      <c r="O468" s="92" t="s">
        <v>74</v>
      </c>
      <c r="P468" s="95">
        <v>8.7724324199999995E-2</v>
      </c>
      <c r="Q468" s="97"/>
      <c r="R468" s="98"/>
    </row>
    <row r="469" spans="2:18">
      <c r="B469" s="91" t="s">
        <v>77</v>
      </c>
      <c r="C469" s="92" t="s">
        <v>154</v>
      </c>
      <c r="D469" s="93" t="s">
        <v>71</v>
      </c>
      <c r="E469" s="92" t="s">
        <v>72</v>
      </c>
      <c r="F469" s="94">
        <v>43363.625532407408</v>
      </c>
      <c r="G469" s="94">
        <v>45827</v>
      </c>
      <c r="H469" s="92" t="s">
        <v>73</v>
      </c>
      <c r="I469" s="120">
        <v>12087606</v>
      </c>
      <c r="J469" s="121">
        <v>7174520</v>
      </c>
      <c r="K469" s="120">
        <v>6898531.3888743026</v>
      </c>
      <c r="L469" s="121">
        <v>12087606</v>
      </c>
      <c r="M469" s="96">
        <v>57.071113906900003</v>
      </c>
      <c r="N469" s="96">
        <v>11.3690038085</v>
      </c>
      <c r="O469" s="92" t="s">
        <v>74</v>
      </c>
      <c r="P469" s="95">
        <v>1.19991778E-2</v>
      </c>
      <c r="Q469" s="97"/>
      <c r="R469" s="98"/>
    </row>
    <row r="470" spans="2:18">
      <c r="B470" s="91" t="s">
        <v>77</v>
      </c>
      <c r="C470" s="92" t="s">
        <v>154</v>
      </c>
      <c r="D470" s="93" t="s">
        <v>71</v>
      </c>
      <c r="E470" s="92" t="s">
        <v>72</v>
      </c>
      <c r="F470" s="94">
        <v>43249.636296296296</v>
      </c>
      <c r="G470" s="94">
        <v>43990</v>
      </c>
      <c r="H470" s="92" t="s">
        <v>73</v>
      </c>
      <c r="I470" s="120">
        <v>6627673</v>
      </c>
      <c r="J470" s="121">
        <v>5417582</v>
      </c>
      <c r="K470" s="120">
        <v>5095795.91570877</v>
      </c>
      <c r="L470" s="121">
        <v>6627673</v>
      </c>
      <c r="M470" s="96">
        <v>76.886652611100004</v>
      </c>
      <c r="N470" s="96">
        <v>12.095608125</v>
      </c>
      <c r="O470" s="92" t="s">
        <v>74</v>
      </c>
      <c r="P470" s="95">
        <v>8.8635330999999994E-3</v>
      </c>
      <c r="Q470" s="97"/>
      <c r="R470" s="98"/>
    </row>
    <row r="471" spans="2:18">
      <c r="B471" s="91" t="s">
        <v>103</v>
      </c>
      <c r="C471" s="92" t="s">
        <v>154</v>
      </c>
      <c r="D471" s="93" t="s">
        <v>71</v>
      </c>
      <c r="E471" s="92" t="s">
        <v>72</v>
      </c>
      <c r="F471" s="94">
        <v>43614.50271990741</v>
      </c>
      <c r="G471" s="94">
        <v>45418</v>
      </c>
      <c r="H471" s="92" t="s">
        <v>73</v>
      </c>
      <c r="I471" s="120">
        <v>1475000000</v>
      </c>
      <c r="J471" s="121">
        <v>1011465754</v>
      </c>
      <c r="K471" s="120">
        <v>1019595507.9628536</v>
      </c>
      <c r="L471" s="121">
        <v>1475000000</v>
      </c>
      <c r="M471" s="96">
        <v>69.125119183899997</v>
      </c>
      <c r="N471" s="96">
        <v>9.5611191694999995</v>
      </c>
      <c r="O471" s="92" t="s">
        <v>74</v>
      </c>
      <c r="P471" s="95">
        <v>1.7734655534999999</v>
      </c>
      <c r="Q471" s="97"/>
      <c r="R471" s="98"/>
    </row>
    <row r="472" spans="2:18">
      <c r="B472" s="91" t="s">
        <v>103</v>
      </c>
      <c r="C472" s="92" t="s">
        <v>154</v>
      </c>
      <c r="D472" s="93" t="s">
        <v>71</v>
      </c>
      <c r="E472" s="92" t="s">
        <v>72</v>
      </c>
      <c r="F472" s="94">
        <v>43419.66810185185</v>
      </c>
      <c r="G472" s="94">
        <v>43990</v>
      </c>
      <c r="H472" s="92" t="s">
        <v>73</v>
      </c>
      <c r="I472" s="120">
        <v>12607123</v>
      </c>
      <c r="J472" s="121">
        <v>10852426</v>
      </c>
      <c r="K472" s="120">
        <v>10258114.803626528</v>
      </c>
      <c r="L472" s="121">
        <v>12607123</v>
      </c>
      <c r="M472" s="96">
        <v>81.367611021399995</v>
      </c>
      <c r="N472" s="96">
        <v>11.298486553</v>
      </c>
      <c r="O472" s="92" t="s">
        <v>74</v>
      </c>
      <c r="P472" s="95">
        <v>1.7842775000000002E-2</v>
      </c>
      <c r="Q472" s="97"/>
      <c r="R472" s="98"/>
    </row>
    <row r="473" spans="2:18">
      <c r="B473" s="91" t="s">
        <v>103</v>
      </c>
      <c r="C473" s="92" t="s">
        <v>154</v>
      </c>
      <c r="D473" s="93" t="s">
        <v>71</v>
      </c>
      <c r="E473" s="92" t="s">
        <v>72</v>
      </c>
      <c r="F473" s="94">
        <v>43255.682754629626</v>
      </c>
      <c r="G473" s="94">
        <v>44683</v>
      </c>
      <c r="H473" s="92" t="s">
        <v>73</v>
      </c>
      <c r="I473" s="120">
        <v>19603835</v>
      </c>
      <c r="J473" s="121">
        <v>14235775</v>
      </c>
      <c r="K473" s="120">
        <v>14307743.137132131</v>
      </c>
      <c r="L473" s="121">
        <v>19603835</v>
      </c>
      <c r="M473" s="96">
        <v>72.984409107399998</v>
      </c>
      <c r="N473" s="96">
        <v>9.9874839416000007</v>
      </c>
      <c r="O473" s="92" t="s">
        <v>74</v>
      </c>
      <c r="P473" s="95">
        <v>2.4886623600000001E-2</v>
      </c>
      <c r="Q473" s="97"/>
      <c r="R473" s="98"/>
    </row>
    <row r="474" spans="2:18">
      <c r="B474" s="91" t="s">
        <v>70</v>
      </c>
      <c r="C474" s="92" t="s">
        <v>154</v>
      </c>
      <c r="D474" s="93" t="s">
        <v>71</v>
      </c>
      <c r="E474" s="92" t="s">
        <v>72</v>
      </c>
      <c r="F474" s="94">
        <v>43546.648923611108</v>
      </c>
      <c r="G474" s="94">
        <v>44049</v>
      </c>
      <c r="H474" s="92" t="s">
        <v>73</v>
      </c>
      <c r="I474" s="120">
        <v>93041099</v>
      </c>
      <c r="J474" s="121">
        <v>81962578</v>
      </c>
      <c r="K474" s="120">
        <v>80225463.152954772</v>
      </c>
      <c r="L474" s="121">
        <v>93041099</v>
      </c>
      <c r="M474" s="96">
        <v>86.2258335458</v>
      </c>
      <c r="N474" s="96">
        <v>10.2499996994</v>
      </c>
      <c r="O474" s="92" t="s">
        <v>74</v>
      </c>
      <c r="P474" s="95">
        <v>0.13954268559999999</v>
      </c>
      <c r="Q474" s="97"/>
      <c r="R474" s="98"/>
    </row>
    <row r="475" spans="2:18">
      <c r="B475" s="91" t="s">
        <v>103</v>
      </c>
      <c r="C475" s="92" t="s">
        <v>154</v>
      </c>
      <c r="D475" s="93" t="s">
        <v>71</v>
      </c>
      <c r="E475" s="92" t="s">
        <v>72</v>
      </c>
      <c r="F475" s="94">
        <v>43404.69258101852</v>
      </c>
      <c r="G475" s="94">
        <v>44683</v>
      </c>
      <c r="H475" s="92" t="s">
        <v>73</v>
      </c>
      <c r="I475" s="120">
        <v>93178356</v>
      </c>
      <c r="J475" s="121">
        <v>69798590</v>
      </c>
      <c r="K475" s="120">
        <v>70764732.129719734</v>
      </c>
      <c r="L475" s="121">
        <v>93178356</v>
      </c>
      <c r="M475" s="96">
        <v>75.945461121600005</v>
      </c>
      <c r="N475" s="96">
        <v>9.8335586940000006</v>
      </c>
      <c r="O475" s="92" t="s">
        <v>74</v>
      </c>
      <c r="P475" s="95">
        <v>0.12308686520000001</v>
      </c>
      <c r="Q475" s="97"/>
      <c r="R475" s="98"/>
    </row>
    <row r="476" spans="2:18">
      <c r="B476" s="91" t="s">
        <v>77</v>
      </c>
      <c r="C476" s="92" t="s">
        <v>154</v>
      </c>
      <c r="D476" s="93" t="s">
        <v>71</v>
      </c>
      <c r="E476" s="92" t="s">
        <v>72</v>
      </c>
      <c r="F476" s="94">
        <v>43249.685763888891</v>
      </c>
      <c r="G476" s="94">
        <v>44683</v>
      </c>
      <c r="H476" s="92" t="s">
        <v>73</v>
      </c>
      <c r="I476" s="120">
        <v>2800548</v>
      </c>
      <c r="J476" s="121">
        <v>2030796</v>
      </c>
      <c r="K476" s="120">
        <v>2044185.4918343478</v>
      </c>
      <c r="L476" s="121">
        <v>2800548</v>
      </c>
      <c r="M476" s="96">
        <v>72.992339064899994</v>
      </c>
      <c r="N476" s="96">
        <v>9.9827165122999997</v>
      </c>
      <c r="O476" s="92" t="s">
        <v>74</v>
      </c>
      <c r="P476" s="95">
        <v>3.5556184000000001E-3</v>
      </c>
      <c r="Q476" s="97"/>
      <c r="R476" s="98"/>
    </row>
    <row r="477" spans="2:18">
      <c r="B477" s="91" t="s">
        <v>103</v>
      </c>
      <c r="C477" s="92" t="s">
        <v>154</v>
      </c>
      <c r="D477" s="93" t="s">
        <v>71</v>
      </c>
      <c r="E477" s="92" t="s">
        <v>72</v>
      </c>
      <c r="F477" s="94">
        <v>43623.621689814812</v>
      </c>
      <c r="G477" s="94">
        <v>44683</v>
      </c>
      <c r="H477" s="92" t="s">
        <v>73</v>
      </c>
      <c r="I477" s="120">
        <v>195041096</v>
      </c>
      <c r="J477" s="121">
        <v>151479452</v>
      </c>
      <c r="K477" s="120">
        <v>152413028.71771526</v>
      </c>
      <c r="L477" s="121">
        <v>195041096</v>
      </c>
      <c r="M477" s="96">
        <v>78.144058787299997</v>
      </c>
      <c r="N477" s="96">
        <v>10.241684447200001</v>
      </c>
      <c r="O477" s="92" t="s">
        <v>74</v>
      </c>
      <c r="P477" s="95">
        <v>0.26510440089999998</v>
      </c>
      <c r="Q477" s="97"/>
      <c r="R477" s="98"/>
    </row>
    <row r="478" spans="2:18" ht="15.75">
      <c r="B478" s="99" t="s">
        <v>76</v>
      </c>
      <c r="C478" s="100"/>
      <c r="D478" s="100"/>
      <c r="E478" s="100"/>
      <c r="F478" s="100"/>
      <c r="G478" s="100"/>
      <c r="H478" s="102"/>
      <c r="I478" s="122">
        <v>8131306670</v>
      </c>
      <c r="J478" s="123">
        <v>5637193116</v>
      </c>
      <c r="K478" s="122">
        <v>5681225263.1016197</v>
      </c>
      <c r="L478" s="123">
        <v>8131306670</v>
      </c>
      <c r="M478" s="102"/>
      <c r="N478" s="102"/>
      <c r="O478" s="102"/>
      <c r="P478" s="101">
        <v>9.8818180611000006</v>
      </c>
      <c r="Q478" s="103" t="s">
        <v>75</v>
      </c>
      <c r="R478" s="104">
        <v>0.20872917259813581</v>
      </c>
    </row>
    <row r="479" spans="2:18">
      <c r="B479" s="83" t="s">
        <v>70</v>
      </c>
      <c r="C479" s="84" t="s">
        <v>78</v>
      </c>
      <c r="D479" s="85" t="s">
        <v>71</v>
      </c>
      <c r="E479" s="84" t="s">
        <v>72</v>
      </c>
      <c r="F479" s="86">
        <v>43413.637349537035</v>
      </c>
      <c r="G479" s="86">
        <v>46517</v>
      </c>
      <c r="H479" s="84" t="s">
        <v>73</v>
      </c>
      <c r="I479" s="118">
        <v>168963317</v>
      </c>
      <c r="J479" s="119">
        <v>92241654</v>
      </c>
      <c r="K479" s="118">
        <v>91808002.872302249</v>
      </c>
      <c r="L479" s="119">
        <v>168963317</v>
      </c>
      <c r="M479" s="88">
        <v>54.336056194000001</v>
      </c>
      <c r="N479" s="88">
        <v>9.8438278319000005</v>
      </c>
      <c r="O479" s="84" t="s">
        <v>74</v>
      </c>
      <c r="P479" s="87">
        <v>0.15968914079999999</v>
      </c>
      <c r="Q479" s="89"/>
      <c r="R479" s="90"/>
    </row>
    <row r="480" spans="2:18" ht="15.75">
      <c r="B480" s="99" t="s">
        <v>79</v>
      </c>
      <c r="C480" s="100"/>
      <c r="D480" s="100"/>
      <c r="E480" s="100"/>
      <c r="F480" s="100"/>
      <c r="G480" s="100"/>
      <c r="H480" s="102"/>
      <c r="I480" s="122">
        <v>168963317</v>
      </c>
      <c r="J480" s="123">
        <v>92241654</v>
      </c>
      <c r="K480" s="122">
        <v>91808002.872302249</v>
      </c>
      <c r="L480" s="123">
        <v>168963317</v>
      </c>
      <c r="M480" s="102"/>
      <c r="N480" s="102"/>
      <c r="O480" s="102"/>
      <c r="P480" s="101">
        <v>0.15968914079999999</v>
      </c>
      <c r="Q480" s="103" t="s">
        <v>75</v>
      </c>
      <c r="R480" s="104">
        <v>3.7274166060757108E-3</v>
      </c>
    </row>
    <row r="481" spans="2:18">
      <c r="B481" s="83" t="s">
        <v>70</v>
      </c>
      <c r="C481" s="84" t="s">
        <v>80</v>
      </c>
      <c r="D481" s="85" t="s">
        <v>71</v>
      </c>
      <c r="E481" s="84" t="s">
        <v>72</v>
      </c>
      <c r="F481" s="86">
        <v>43430.546354166669</v>
      </c>
      <c r="G481" s="86">
        <v>43832</v>
      </c>
      <c r="H481" s="84" t="s">
        <v>73</v>
      </c>
      <c r="I481" s="118">
        <v>105132329</v>
      </c>
      <c r="J481" s="119">
        <v>93717118</v>
      </c>
      <c r="K481" s="118">
        <v>99687382.571319118</v>
      </c>
      <c r="L481" s="119">
        <v>105132329</v>
      </c>
      <c r="M481" s="88">
        <v>94.820863876499999</v>
      </c>
      <c r="N481" s="88">
        <v>10.9999995052</v>
      </c>
      <c r="O481" s="84" t="s">
        <v>74</v>
      </c>
      <c r="P481" s="87">
        <v>0.17339438800000001</v>
      </c>
      <c r="Q481" s="89"/>
      <c r="R481" s="90"/>
    </row>
    <row r="482" spans="2:18" ht="15.75">
      <c r="B482" s="99" t="s">
        <v>81</v>
      </c>
      <c r="C482" s="100"/>
      <c r="D482" s="100"/>
      <c r="E482" s="100"/>
      <c r="F482" s="100"/>
      <c r="G482" s="100"/>
      <c r="H482" s="102"/>
      <c r="I482" s="122">
        <v>105132329</v>
      </c>
      <c r="J482" s="123">
        <v>93717118</v>
      </c>
      <c r="K482" s="122">
        <v>99687382.571319118</v>
      </c>
      <c r="L482" s="123">
        <v>105132329</v>
      </c>
      <c r="M482" s="102"/>
      <c r="N482" s="102"/>
      <c r="O482" s="102"/>
      <c r="P482" s="101">
        <v>0.17339438800000001</v>
      </c>
      <c r="Q482" s="103" t="s">
        <v>75</v>
      </c>
      <c r="R482" s="104">
        <v>5.9841677871520262E-3</v>
      </c>
    </row>
    <row r="483" spans="2:18">
      <c r="B483" s="83" t="s">
        <v>70</v>
      </c>
      <c r="C483" s="84" t="s">
        <v>109</v>
      </c>
      <c r="D483" s="85" t="s">
        <v>71</v>
      </c>
      <c r="E483" s="84" t="s">
        <v>72</v>
      </c>
      <c r="F483" s="86">
        <v>43544.624791666662</v>
      </c>
      <c r="G483" s="86">
        <v>44298</v>
      </c>
      <c r="H483" s="84" t="s">
        <v>73</v>
      </c>
      <c r="I483" s="118">
        <v>186314383</v>
      </c>
      <c r="J483" s="119">
        <v>153681436</v>
      </c>
      <c r="K483" s="118">
        <v>154130480.58532354</v>
      </c>
      <c r="L483" s="119">
        <v>186314383</v>
      </c>
      <c r="M483" s="88">
        <v>82.7260236722</v>
      </c>
      <c r="N483" s="88">
        <v>10.9210154446</v>
      </c>
      <c r="O483" s="84" t="s">
        <v>74</v>
      </c>
      <c r="P483" s="87">
        <v>0.26809170490000001</v>
      </c>
      <c r="Q483" s="89"/>
      <c r="R483" s="90"/>
    </row>
    <row r="484" spans="2:18">
      <c r="B484" s="91" t="s">
        <v>70</v>
      </c>
      <c r="C484" s="92" t="s">
        <v>109</v>
      </c>
      <c r="D484" s="93" t="s">
        <v>71</v>
      </c>
      <c r="E484" s="92" t="s">
        <v>72</v>
      </c>
      <c r="F484" s="94">
        <v>43544.630902777775</v>
      </c>
      <c r="G484" s="94">
        <v>44025</v>
      </c>
      <c r="H484" s="92" t="s">
        <v>73</v>
      </c>
      <c r="I484" s="120">
        <v>113586299</v>
      </c>
      <c r="J484" s="121">
        <v>100888347</v>
      </c>
      <c r="K484" s="120">
        <v>101329364.00511572</v>
      </c>
      <c r="L484" s="121">
        <v>113586299</v>
      </c>
      <c r="M484" s="96">
        <v>89.209143089600005</v>
      </c>
      <c r="N484" s="96">
        <v>10.037086974199999</v>
      </c>
      <c r="O484" s="92" t="s">
        <v>74</v>
      </c>
      <c r="P484" s="95">
        <v>0.1762504201</v>
      </c>
      <c r="Q484" s="97"/>
      <c r="R484" s="98"/>
    </row>
    <row r="485" spans="2:18">
      <c r="B485" s="91" t="s">
        <v>103</v>
      </c>
      <c r="C485" s="92" t="s">
        <v>109</v>
      </c>
      <c r="D485" s="93" t="s">
        <v>71</v>
      </c>
      <c r="E485" s="92" t="s">
        <v>72</v>
      </c>
      <c r="F485" s="94">
        <v>43593.664247685185</v>
      </c>
      <c r="G485" s="94">
        <v>44988</v>
      </c>
      <c r="H485" s="92" t="s">
        <v>73</v>
      </c>
      <c r="I485" s="120">
        <v>41983560</v>
      </c>
      <c r="J485" s="121">
        <v>30720308</v>
      </c>
      <c r="K485" s="120">
        <v>31149024.215658475</v>
      </c>
      <c r="L485" s="121">
        <v>41983560</v>
      </c>
      <c r="M485" s="96">
        <v>74.193384781199995</v>
      </c>
      <c r="N485" s="96">
        <v>10.0147161124</v>
      </c>
      <c r="O485" s="92" t="s">
        <v>74</v>
      </c>
      <c r="P485" s="95">
        <v>5.4180036100000002E-2</v>
      </c>
      <c r="Q485" s="97"/>
      <c r="R485" s="98"/>
    </row>
    <row r="486" spans="2:18">
      <c r="B486" s="91" t="s">
        <v>70</v>
      </c>
      <c r="C486" s="92" t="s">
        <v>109</v>
      </c>
      <c r="D486" s="93" t="s">
        <v>71</v>
      </c>
      <c r="E486" s="92" t="s">
        <v>72</v>
      </c>
      <c r="F486" s="94">
        <v>43537.663321759261</v>
      </c>
      <c r="G486" s="94">
        <v>44508</v>
      </c>
      <c r="H486" s="92" t="s">
        <v>73</v>
      </c>
      <c r="I486" s="120">
        <v>181787673</v>
      </c>
      <c r="J486" s="121">
        <v>141501851</v>
      </c>
      <c r="K486" s="120">
        <v>146099890.83253255</v>
      </c>
      <c r="L486" s="121">
        <v>181787673</v>
      </c>
      <c r="M486" s="96">
        <v>80.3684256592</v>
      </c>
      <c r="N486" s="96">
        <v>11.302500033199999</v>
      </c>
      <c r="O486" s="92" t="s">
        <v>74</v>
      </c>
      <c r="P486" s="95">
        <v>0.25412344580000001</v>
      </c>
      <c r="Q486" s="97"/>
      <c r="R486" s="98"/>
    </row>
    <row r="487" spans="2:18" ht="15.75">
      <c r="B487" s="99" t="s">
        <v>110</v>
      </c>
      <c r="C487" s="100"/>
      <c r="D487" s="100"/>
      <c r="E487" s="100"/>
      <c r="F487" s="100"/>
      <c r="G487" s="100"/>
      <c r="H487" s="102"/>
      <c r="I487" s="122">
        <v>523671915</v>
      </c>
      <c r="J487" s="123">
        <v>426791942</v>
      </c>
      <c r="K487" s="122">
        <v>432708759.63863027</v>
      </c>
      <c r="L487" s="123">
        <v>523671915</v>
      </c>
      <c r="M487" s="102"/>
      <c r="N487" s="102"/>
      <c r="O487" s="102"/>
      <c r="P487" s="101">
        <v>0.75264560690000004</v>
      </c>
      <c r="Q487" s="103" t="s">
        <v>75</v>
      </c>
      <c r="R487" s="104">
        <v>0.12668849543068081</v>
      </c>
    </row>
    <row r="488" spans="2:18">
      <c r="B488" s="83" t="s">
        <v>70</v>
      </c>
      <c r="C488" s="84" t="s">
        <v>155</v>
      </c>
      <c r="D488" s="85" t="s">
        <v>71</v>
      </c>
      <c r="E488" s="84" t="s">
        <v>72</v>
      </c>
      <c r="F488" s="86">
        <v>43608.672951388886</v>
      </c>
      <c r="G488" s="86">
        <v>44698</v>
      </c>
      <c r="H488" s="84" t="s">
        <v>73</v>
      </c>
      <c r="I488" s="118">
        <v>131384932</v>
      </c>
      <c r="J488" s="119">
        <v>100028400</v>
      </c>
      <c r="K488" s="118">
        <v>101113657.31431173</v>
      </c>
      <c r="L488" s="119">
        <v>131384932</v>
      </c>
      <c r="M488" s="88">
        <v>76.959858162700002</v>
      </c>
      <c r="N488" s="88">
        <v>10.921338202999999</v>
      </c>
      <c r="O488" s="84" t="s">
        <v>74</v>
      </c>
      <c r="P488" s="87">
        <v>0.17587522389999999</v>
      </c>
      <c r="Q488" s="89"/>
      <c r="R488" s="90"/>
    </row>
    <row r="489" spans="2:18">
      <c r="B489" s="91" t="s">
        <v>70</v>
      </c>
      <c r="C489" s="92" t="s">
        <v>155</v>
      </c>
      <c r="D489" s="93" t="s">
        <v>71</v>
      </c>
      <c r="E489" s="92" t="s">
        <v>72</v>
      </c>
      <c r="F489" s="94">
        <v>43608.670335648145</v>
      </c>
      <c r="G489" s="94">
        <v>44698</v>
      </c>
      <c r="H489" s="92" t="s">
        <v>73</v>
      </c>
      <c r="I489" s="120">
        <v>131384932</v>
      </c>
      <c r="J489" s="121">
        <v>100028400</v>
      </c>
      <c r="K489" s="120">
        <v>101113657.31431173</v>
      </c>
      <c r="L489" s="121">
        <v>131384932</v>
      </c>
      <c r="M489" s="96">
        <v>76.959858162700002</v>
      </c>
      <c r="N489" s="96">
        <v>10.921338202999999</v>
      </c>
      <c r="O489" s="92" t="s">
        <v>74</v>
      </c>
      <c r="P489" s="95">
        <v>0.17587522389999999</v>
      </c>
      <c r="Q489" s="97"/>
      <c r="R489" s="98"/>
    </row>
    <row r="490" spans="2:18">
      <c r="B490" s="91" t="s">
        <v>70</v>
      </c>
      <c r="C490" s="92" t="s">
        <v>155</v>
      </c>
      <c r="D490" s="93" t="s">
        <v>71</v>
      </c>
      <c r="E490" s="92" t="s">
        <v>72</v>
      </c>
      <c r="F490" s="94">
        <v>43608.667893518519</v>
      </c>
      <c r="G490" s="94">
        <v>44698</v>
      </c>
      <c r="H490" s="92" t="s">
        <v>73</v>
      </c>
      <c r="I490" s="120">
        <v>131384932</v>
      </c>
      <c r="J490" s="121">
        <v>100028400</v>
      </c>
      <c r="K490" s="120">
        <v>101113657.31431173</v>
      </c>
      <c r="L490" s="121">
        <v>131384932</v>
      </c>
      <c r="M490" s="96">
        <v>76.959858162700002</v>
      </c>
      <c r="N490" s="96">
        <v>10.921338202999999</v>
      </c>
      <c r="O490" s="92" t="s">
        <v>74</v>
      </c>
      <c r="P490" s="95">
        <v>0.17587522389999999</v>
      </c>
      <c r="Q490" s="97"/>
      <c r="R490" s="98"/>
    </row>
    <row r="491" spans="2:18">
      <c r="B491" s="91" t="s">
        <v>70</v>
      </c>
      <c r="C491" s="92" t="s">
        <v>155</v>
      </c>
      <c r="D491" s="93" t="s">
        <v>71</v>
      </c>
      <c r="E491" s="92" t="s">
        <v>72</v>
      </c>
      <c r="F491" s="94">
        <v>43635.655497685184</v>
      </c>
      <c r="G491" s="94">
        <v>44368</v>
      </c>
      <c r="H491" s="92" t="s">
        <v>73</v>
      </c>
      <c r="I491" s="120">
        <v>750000000</v>
      </c>
      <c r="J491" s="121">
        <v>608194920</v>
      </c>
      <c r="K491" s="120">
        <v>610110762.84661233</v>
      </c>
      <c r="L491" s="121">
        <v>750000000</v>
      </c>
      <c r="M491" s="96">
        <v>81.348101712900004</v>
      </c>
      <c r="N491" s="96">
        <v>10.99999998</v>
      </c>
      <c r="O491" s="92" t="s">
        <v>74</v>
      </c>
      <c r="P491" s="95">
        <v>1.0612153675</v>
      </c>
      <c r="Q491" s="97"/>
      <c r="R491" s="98"/>
    </row>
    <row r="492" spans="2:18">
      <c r="B492" s="91" t="s">
        <v>70</v>
      </c>
      <c r="C492" s="92" t="s">
        <v>155</v>
      </c>
      <c r="D492" s="93" t="s">
        <v>71</v>
      </c>
      <c r="E492" s="92" t="s">
        <v>72</v>
      </c>
      <c r="F492" s="94">
        <v>43608.676435185189</v>
      </c>
      <c r="G492" s="94">
        <v>44698</v>
      </c>
      <c r="H492" s="92" t="s">
        <v>73</v>
      </c>
      <c r="I492" s="120">
        <v>131384932</v>
      </c>
      <c r="J492" s="121">
        <v>100028400</v>
      </c>
      <c r="K492" s="120">
        <v>101113657.31431173</v>
      </c>
      <c r="L492" s="121">
        <v>131384932</v>
      </c>
      <c r="M492" s="96">
        <v>76.959858162700002</v>
      </c>
      <c r="N492" s="96">
        <v>10.921338202999999</v>
      </c>
      <c r="O492" s="92" t="s">
        <v>74</v>
      </c>
      <c r="P492" s="95">
        <v>0.17587522389999999</v>
      </c>
      <c r="Q492" s="97"/>
      <c r="R492" s="98"/>
    </row>
    <row r="493" spans="2:18">
      <c r="B493" s="91" t="s">
        <v>70</v>
      </c>
      <c r="C493" s="92" t="s">
        <v>155</v>
      </c>
      <c r="D493" s="93" t="s">
        <v>71</v>
      </c>
      <c r="E493" s="92" t="s">
        <v>72</v>
      </c>
      <c r="F493" s="94">
        <v>43608.674131944441</v>
      </c>
      <c r="G493" s="94">
        <v>44698</v>
      </c>
      <c r="H493" s="92" t="s">
        <v>73</v>
      </c>
      <c r="I493" s="120">
        <v>131384932</v>
      </c>
      <c r="J493" s="121">
        <v>100028400</v>
      </c>
      <c r="K493" s="120">
        <v>101113657.31431173</v>
      </c>
      <c r="L493" s="121">
        <v>131384932</v>
      </c>
      <c r="M493" s="96">
        <v>76.959858162700002</v>
      </c>
      <c r="N493" s="96">
        <v>10.921338202999999</v>
      </c>
      <c r="O493" s="92" t="s">
        <v>74</v>
      </c>
      <c r="P493" s="95">
        <v>0.17587522389999999</v>
      </c>
      <c r="Q493" s="97"/>
      <c r="R493" s="98"/>
    </row>
    <row r="494" spans="2:18">
      <c r="B494" s="91" t="s">
        <v>70</v>
      </c>
      <c r="C494" s="92" t="s">
        <v>155</v>
      </c>
      <c r="D494" s="93" t="s">
        <v>71</v>
      </c>
      <c r="E494" s="92" t="s">
        <v>72</v>
      </c>
      <c r="F494" s="94">
        <v>43608.671759259261</v>
      </c>
      <c r="G494" s="94">
        <v>44698</v>
      </c>
      <c r="H494" s="92" t="s">
        <v>73</v>
      </c>
      <c r="I494" s="120">
        <v>131384932</v>
      </c>
      <c r="J494" s="121">
        <v>100028400</v>
      </c>
      <c r="K494" s="120">
        <v>101113657.31431173</v>
      </c>
      <c r="L494" s="121">
        <v>131384932</v>
      </c>
      <c r="M494" s="96">
        <v>76.959858162700002</v>
      </c>
      <c r="N494" s="96">
        <v>10.921338202999999</v>
      </c>
      <c r="O494" s="92" t="s">
        <v>74</v>
      </c>
      <c r="P494" s="95">
        <v>0.17587522389999999</v>
      </c>
      <c r="Q494" s="97"/>
      <c r="R494" s="98"/>
    </row>
    <row r="495" spans="2:18">
      <c r="B495" s="91" t="s">
        <v>70</v>
      </c>
      <c r="C495" s="92" t="s">
        <v>155</v>
      </c>
      <c r="D495" s="93" t="s">
        <v>71</v>
      </c>
      <c r="E495" s="92" t="s">
        <v>72</v>
      </c>
      <c r="F495" s="94">
        <v>43608.669328703705</v>
      </c>
      <c r="G495" s="94">
        <v>44698</v>
      </c>
      <c r="H495" s="92" t="s">
        <v>73</v>
      </c>
      <c r="I495" s="120">
        <v>131384932</v>
      </c>
      <c r="J495" s="121">
        <v>100028400</v>
      </c>
      <c r="K495" s="120">
        <v>101113657.31431173</v>
      </c>
      <c r="L495" s="121">
        <v>131384932</v>
      </c>
      <c r="M495" s="96">
        <v>76.959858162700002</v>
      </c>
      <c r="N495" s="96">
        <v>10.921338202999999</v>
      </c>
      <c r="O495" s="92" t="s">
        <v>74</v>
      </c>
      <c r="P495" s="95">
        <v>0.17587522389999999</v>
      </c>
      <c r="Q495" s="97"/>
      <c r="R495" s="98"/>
    </row>
    <row r="496" spans="2:18">
      <c r="B496" s="91" t="s">
        <v>70</v>
      </c>
      <c r="C496" s="92" t="s">
        <v>155</v>
      </c>
      <c r="D496" s="93" t="s">
        <v>71</v>
      </c>
      <c r="E496" s="92" t="s">
        <v>72</v>
      </c>
      <c r="F496" s="94">
        <v>43608.666932870372</v>
      </c>
      <c r="G496" s="94">
        <v>44698</v>
      </c>
      <c r="H496" s="92" t="s">
        <v>73</v>
      </c>
      <c r="I496" s="120">
        <v>131384932</v>
      </c>
      <c r="J496" s="121">
        <v>100028400</v>
      </c>
      <c r="K496" s="120">
        <v>101113657.31431173</v>
      </c>
      <c r="L496" s="121">
        <v>131384932</v>
      </c>
      <c r="M496" s="96">
        <v>76.959858162700002</v>
      </c>
      <c r="N496" s="96">
        <v>10.921338202999999</v>
      </c>
      <c r="O496" s="92" t="s">
        <v>74</v>
      </c>
      <c r="P496" s="95">
        <v>0.17587522389999999</v>
      </c>
      <c r="Q496" s="97"/>
      <c r="R496" s="98"/>
    </row>
    <row r="497" spans="2:18">
      <c r="B497" s="91" t="s">
        <v>70</v>
      </c>
      <c r="C497" s="92" t="s">
        <v>155</v>
      </c>
      <c r="D497" s="93" t="s">
        <v>71</v>
      </c>
      <c r="E497" s="92" t="s">
        <v>72</v>
      </c>
      <c r="F497" s="94">
        <v>43608.677870370375</v>
      </c>
      <c r="G497" s="94">
        <v>44698</v>
      </c>
      <c r="H497" s="92" t="s">
        <v>73</v>
      </c>
      <c r="I497" s="120">
        <v>131384932</v>
      </c>
      <c r="J497" s="121">
        <v>100028400</v>
      </c>
      <c r="K497" s="120">
        <v>101113657.31431173</v>
      </c>
      <c r="L497" s="121">
        <v>131384932</v>
      </c>
      <c r="M497" s="96">
        <v>76.959858162700002</v>
      </c>
      <c r="N497" s="96">
        <v>10.921338202999999</v>
      </c>
      <c r="O497" s="92" t="s">
        <v>74</v>
      </c>
      <c r="P497" s="95">
        <v>0.17587522389999999</v>
      </c>
      <c r="Q497" s="97"/>
      <c r="R497" s="98"/>
    </row>
    <row r="498" spans="2:18">
      <c r="B498" s="91" t="s">
        <v>70</v>
      </c>
      <c r="C498" s="92" t="s">
        <v>155</v>
      </c>
      <c r="D498" s="93" t="s">
        <v>71</v>
      </c>
      <c r="E498" s="92" t="s">
        <v>72</v>
      </c>
      <c r="F498" s="94">
        <v>43608.675416666665</v>
      </c>
      <c r="G498" s="94">
        <v>44698</v>
      </c>
      <c r="H498" s="92" t="s">
        <v>73</v>
      </c>
      <c r="I498" s="120">
        <v>131384932</v>
      </c>
      <c r="J498" s="121">
        <v>100028400</v>
      </c>
      <c r="K498" s="120">
        <v>101113657.31431173</v>
      </c>
      <c r="L498" s="121">
        <v>131384932</v>
      </c>
      <c r="M498" s="96">
        <v>76.959858162700002</v>
      </c>
      <c r="N498" s="96">
        <v>10.921338202999999</v>
      </c>
      <c r="O498" s="92" t="s">
        <v>74</v>
      </c>
      <c r="P498" s="95">
        <v>0.17587522389999999</v>
      </c>
      <c r="Q498" s="97"/>
      <c r="R498" s="98"/>
    </row>
    <row r="499" spans="2:18">
      <c r="B499" s="91" t="s">
        <v>70</v>
      </c>
      <c r="C499" s="92" t="s">
        <v>155</v>
      </c>
      <c r="D499" s="93" t="s">
        <v>71</v>
      </c>
      <c r="E499" s="92" t="s">
        <v>72</v>
      </c>
      <c r="F499" s="94">
        <v>43608.673252314809</v>
      </c>
      <c r="G499" s="94">
        <v>44698</v>
      </c>
      <c r="H499" s="92" t="s">
        <v>73</v>
      </c>
      <c r="I499" s="120">
        <v>131384932</v>
      </c>
      <c r="J499" s="121">
        <v>100028400</v>
      </c>
      <c r="K499" s="120">
        <v>101113657.31431173</v>
      </c>
      <c r="L499" s="121">
        <v>131384932</v>
      </c>
      <c r="M499" s="96">
        <v>76.959858162700002</v>
      </c>
      <c r="N499" s="96">
        <v>10.921338202999999</v>
      </c>
      <c r="O499" s="92" t="s">
        <v>74</v>
      </c>
      <c r="P499" s="95">
        <v>0.17587522389999999</v>
      </c>
      <c r="Q499" s="97"/>
      <c r="R499" s="98"/>
    </row>
    <row r="500" spans="2:18">
      <c r="B500" s="91" t="s">
        <v>70</v>
      </c>
      <c r="C500" s="92" t="s">
        <v>155</v>
      </c>
      <c r="D500" s="93" t="s">
        <v>71</v>
      </c>
      <c r="E500" s="92" t="s">
        <v>72</v>
      </c>
      <c r="F500" s="94">
        <v>43608.670624999999</v>
      </c>
      <c r="G500" s="94">
        <v>44698</v>
      </c>
      <c r="H500" s="92" t="s">
        <v>73</v>
      </c>
      <c r="I500" s="120">
        <v>131384932</v>
      </c>
      <c r="J500" s="121">
        <v>100028400</v>
      </c>
      <c r="K500" s="120">
        <v>101113657.31431173</v>
      </c>
      <c r="L500" s="121">
        <v>131384932</v>
      </c>
      <c r="M500" s="96">
        <v>76.959858162700002</v>
      </c>
      <c r="N500" s="96">
        <v>10.921338202999999</v>
      </c>
      <c r="O500" s="92" t="s">
        <v>74</v>
      </c>
      <c r="P500" s="95">
        <v>0.17587522389999999</v>
      </c>
      <c r="Q500" s="97"/>
      <c r="R500" s="98"/>
    </row>
    <row r="501" spans="2:18">
      <c r="B501" s="91" t="s">
        <v>70</v>
      </c>
      <c r="C501" s="92" t="s">
        <v>155</v>
      </c>
      <c r="D501" s="93" t="s">
        <v>71</v>
      </c>
      <c r="E501" s="92" t="s">
        <v>72</v>
      </c>
      <c r="F501" s="94">
        <v>43644.604571759264</v>
      </c>
      <c r="G501" s="94">
        <v>44236</v>
      </c>
      <c r="H501" s="92" t="s">
        <v>73</v>
      </c>
      <c r="I501" s="120">
        <v>235095892</v>
      </c>
      <c r="J501" s="121">
        <v>199553327</v>
      </c>
      <c r="K501" s="120">
        <v>199673093.71558416</v>
      </c>
      <c r="L501" s="121">
        <v>235095892</v>
      </c>
      <c r="M501" s="96">
        <v>84.9326170768</v>
      </c>
      <c r="N501" s="96">
        <v>11.5718834976</v>
      </c>
      <c r="O501" s="92" t="s">
        <v>74</v>
      </c>
      <c r="P501" s="95">
        <v>0.34730768319999999</v>
      </c>
      <c r="Q501" s="97"/>
      <c r="R501" s="98"/>
    </row>
    <row r="502" spans="2:18">
      <c r="B502" s="91" t="s">
        <v>70</v>
      </c>
      <c r="C502" s="92" t="s">
        <v>155</v>
      </c>
      <c r="D502" s="93" t="s">
        <v>71</v>
      </c>
      <c r="E502" s="92" t="s">
        <v>72</v>
      </c>
      <c r="F502" s="94">
        <v>43608.668287037042</v>
      </c>
      <c r="G502" s="94">
        <v>44698</v>
      </c>
      <c r="H502" s="92" t="s">
        <v>73</v>
      </c>
      <c r="I502" s="120">
        <v>131384932</v>
      </c>
      <c r="J502" s="121">
        <v>100028400</v>
      </c>
      <c r="K502" s="120">
        <v>101113657.31431173</v>
      </c>
      <c r="L502" s="121">
        <v>131384932</v>
      </c>
      <c r="M502" s="96">
        <v>76.959858162700002</v>
      </c>
      <c r="N502" s="96">
        <v>10.921338202999999</v>
      </c>
      <c r="O502" s="92" t="s">
        <v>74</v>
      </c>
      <c r="P502" s="95">
        <v>0.17587522389999999</v>
      </c>
      <c r="Q502" s="97"/>
      <c r="R502" s="98"/>
    </row>
    <row r="503" spans="2:18">
      <c r="B503" s="91" t="s">
        <v>70</v>
      </c>
      <c r="C503" s="92" t="s">
        <v>155</v>
      </c>
      <c r="D503" s="93" t="s">
        <v>71</v>
      </c>
      <c r="E503" s="92" t="s">
        <v>72</v>
      </c>
      <c r="F503" s="94">
        <v>43608.676782407405</v>
      </c>
      <c r="G503" s="94">
        <v>44698</v>
      </c>
      <c r="H503" s="92" t="s">
        <v>73</v>
      </c>
      <c r="I503" s="120">
        <v>131384932</v>
      </c>
      <c r="J503" s="121">
        <v>100028400</v>
      </c>
      <c r="K503" s="120">
        <v>101113657.31431173</v>
      </c>
      <c r="L503" s="121">
        <v>131384932</v>
      </c>
      <c r="M503" s="96">
        <v>76.959858162700002</v>
      </c>
      <c r="N503" s="96">
        <v>10.921338202999999</v>
      </c>
      <c r="O503" s="92" t="s">
        <v>74</v>
      </c>
      <c r="P503" s="95">
        <v>0.17587522389999999</v>
      </c>
      <c r="Q503" s="97"/>
      <c r="R503" s="98"/>
    </row>
    <row r="504" spans="2:18">
      <c r="B504" s="91" t="s">
        <v>70</v>
      </c>
      <c r="C504" s="92" t="s">
        <v>155</v>
      </c>
      <c r="D504" s="93" t="s">
        <v>71</v>
      </c>
      <c r="E504" s="92" t="s">
        <v>72</v>
      </c>
      <c r="F504" s="94">
        <v>43608.674444444448</v>
      </c>
      <c r="G504" s="94">
        <v>44698</v>
      </c>
      <c r="H504" s="92" t="s">
        <v>73</v>
      </c>
      <c r="I504" s="120">
        <v>131384932</v>
      </c>
      <c r="J504" s="121">
        <v>100028400</v>
      </c>
      <c r="K504" s="120">
        <v>101113657.31431173</v>
      </c>
      <c r="L504" s="121">
        <v>131384932</v>
      </c>
      <c r="M504" s="96">
        <v>76.959858162700002</v>
      </c>
      <c r="N504" s="96">
        <v>10.921338202999999</v>
      </c>
      <c r="O504" s="92" t="s">
        <v>74</v>
      </c>
      <c r="P504" s="95">
        <v>0.17587522389999999</v>
      </c>
      <c r="Q504" s="97"/>
      <c r="R504" s="98"/>
    </row>
    <row r="505" spans="2:18">
      <c r="B505" s="91" t="s">
        <v>70</v>
      </c>
      <c r="C505" s="92" t="s">
        <v>155</v>
      </c>
      <c r="D505" s="93" t="s">
        <v>71</v>
      </c>
      <c r="E505" s="92" t="s">
        <v>72</v>
      </c>
      <c r="F505" s="94">
        <v>43608.672164351854</v>
      </c>
      <c r="G505" s="94">
        <v>44698</v>
      </c>
      <c r="H505" s="92" t="s">
        <v>73</v>
      </c>
      <c r="I505" s="120">
        <v>131384932</v>
      </c>
      <c r="J505" s="121">
        <v>100028400</v>
      </c>
      <c r="K505" s="120">
        <v>101113657.31431173</v>
      </c>
      <c r="L505" s="121">
        <v>131384932</v>
      </c>
      <c r="M505" s="96">
        <v>76.959858162700002</v>
      </c>
      <c r="N505" s="96">
        <v>10.921338202999999</v>
      </c>
      <c r="O505" s="92" t="s">
        <v>74</v>
      </c>
      <c r="P505" s="95">
        <v>0.17587522389999999</v>
      </c>
      <c r="Q505" s="97"/>
      <c r="R505" s="98"/>
    </row>
    <row r="506" spans="2:18">
      <c r="B506" s="91" t="s">
        <v>70</v>
      </c>
      <c r="C506" s="92" t="s">
        <v>155</v>
      </c>
      <c r="D506" s="93" t="s">
        <v>71</v>
      </c>
      <c r="E506" s="92" t="s">
        <v>72</v>
      </c>
      <c r="F506" s="94">
        <v>43608.669664351852</v>
      </c>
      <c r="G506" s="94">
        <v>44698</v>
      </c>
      <c r="H506" s="92" t="s">
        <v>73</v>
      </c>
      <c r="I506" s="120">
        <v>131384932</v>
      </c>
      <c r="J506" s="121">
        <v>100028400</v>
      </c>
      <c r="K506" s="120">
        <v>101113657.31431173</v>
      </c>
      <c r="L506" s="121">
        <v>131384932</v>
      </c>
      <c r="M506" s="96">
        <v>76.959858162700002</v>
      </c>
      <c r="N506" s="96">
        <v>10.921338202999999</v>
      </c>
      <c r="O506" s="92" t="s">
        <v>74</v>
      </c>
      <c r="P506" s="95">
        <v>0.17587522389999999</v>
      </c>
      <c r="Q506" s="97"/>
      <c r="R506" s="98"/>
    </row>
    <row r="507" spans="2:18">
      <c r="B507" s="91" t="s">
        <v>70</v>
      </c>
      <c r="C507" s="92" t="s">
        <v>155</v>
      </c>
      <c r="D507" s="93" t="s">
        <v>71</v>
      </c>
      <c r="E507" s="92" t="s">
        <v>72</v>
      </c>
      <c r="F507" s="94">
        <v>43608.667268518519</v>
      </c>
      <c r="G507" s="94">
        <v>44698</v>
      </c>
      <c r="H507" s="92" t="s">
        <v>73</v>
      </c>
      <c r="I507" s="120">
        <v>131384932</v>
      </c>
      <c r="J507" s="121">
        <v>100028400</v>
      </c>
      <c r="K507" s="120">
        <v>101113657.31431173</v>
      </c>
      <c r="L507" s="121">
        <v>131384932</v>
      </c>
      <c r="M507" s="96">
        <v>76.959858162700002</v>
      </c>
      <c r="N507" s="96">
        <v>10.921338202999999</v>
      </c>
      <c r="O507" s="92" t="s">
        <v>74</v>
      </c>
      <c r="P507" s="95">
        <v>0.17587522389999999</v>
      </c>
      <c r="Q507" s="97"/>
      <c r="R507" s="98"/>
    </row>
    <row r="508" spans="2:18">
      <c r="B508" s="91" t="s">
        <v>70</v>
      </c>
      <c r="C508" s="92" t="s">
        <v>155</v>
      </c>
      <c r="D508" s="93" t="s">
        <v>71</v>
      </c>
      <c r="E508" s="92" t="s">
        <v>72</v>
      </c>
      <c r="F508" s="94">
        <v>43608.678124999999</v>
      </c>
      <c r="G508" s="94">
        <v>44698</v>
      </c>
      <c r="H508" s="92" t="s">
        <v>73</v>
      </c>
      <c r="I508" s="120">
        <v>131384932</v>
      </c>
      <c r="J508" s="121">
        <v>100028400</v>
      </c>
      <c r="K508" s="120">
        <v>101113657.31431173</v>
      </c>
      <c r="L508" s="121">
        <v>131384932</v>
      </c>
      <c r="M508" s="96">
        <v>76.959858162700002</v>
      </c>
      <c r="N508" s="96">
        <v>10.921338202999999</v>
      </c>
      <c r="O508" s="92" t="s">
        <v>74</v>
      </c>
      <c r="P508" s="95">
        <v>0.17587522389999999</v>
      </c>
      <c r="Q508" s="97"/>
      <c r="R508" s="98"/>
    </row>
    <row r="509" spans="2:18">
      <c r="B509" s="91" t="s">
        <v>70</v>
      </c>
      <c r="C509" s="92" t="s">
        <v>155</v>
      </c>
      <c r="D509" s="93" t="s">
        <v>71</v>
      </c>
      <c r="E509" s="92" t="s">
        <v>72</v>
      </c>
      <c r="F509" s="94">
        <v>43608.675821759258</v>
      </c>
      <c r="G509" s="94">
        <v>44698</v>
      </c>
      <c r="H509" s="92" t="s">
        <v>73</v>
      </c>
      <c r="I509" s="120">
        <v>131384932</v>
      </c>
      <c r="J509" s="121">
        <v>100028400</v>
      </c>
      <c r="K509" s="120">
        <v>101113657.31431173</v>
      </c>
      <c r="L509" s="121">
        <v>131384932</v>
      </c>
      <c r="M509" s="96">
        <v>76.959858162700002</v>
      </c>
      <c r="N509" s="96">
        <v>10.921338202999999</v>
      </c>
      <c r="O509" s="92" t="s">
        <v>74</v>
      </c>
      <c r="P509" s="95">
        <v>0.17587522389999999</v>
      </c>
      <c r="Q509" s="97"/>
      <c r="R509" s="98"/>
    </row>
    <row r="510" spans="2:18">
      <c r="B510" s="91" t="s">
        <v>70</v>
      </c>
      <c r="C510" s="92" t="s">
        <v>155</v>
      </c>
      <c r="D510" s="93" t="s">
        <v>71</v>
      </c>
      <c r="E510" s="92" t="s">
        <v>72</v>
      </c>
      <c r="F510" s="94">
        <v>43608.673541666663</v>
      </c>
      <c r="G510" s="94">
        <v>44698</v>
      </c>
      <c r="H510" s="92" t="s">
        <v>73</v>
      </c>
      <c r="I510" s="120">
        <v>131384932</v>
      </c>
      <c r="J510" s="121">
        <v>100028400</v>
      </c>
      <c r="K510" s="120">
        <v>101113657.31431173</v>
      </c>
      <c r="L510" s="121">
        <v>131384932</v>
      </c>
      <c r="M510" s="96">
        <v>76.959858162700002</v>
      </c>
      <c r="N510" s="96">
        <v>10.921338202999999</v>
      </c>
      <c r="O510" s="92" t="s">
        <v>74</v>
      </c>
      <c r="P510" s="95">
        <v>0.17587522389999999</v>
      </c>
      <c r="Q510" s="97"/>
      <c r="R510" s="98"/>
    </row>
    <row r="511" spans="2:18">
      <c r="B511" s="91" t="s">
        <v>70</v>
      </c>
      <c r="C511" s="92" t="s">
        <v>155</v>
      </c>
      <c r="D511" s="93" t="s">
        <v>71</v>
      </c>
      <c r="E511" s="92" t="s">
        <v>72</v>
      </c>
      <c r="F511" s="94">
        <v>43608.670983796299</v>
      </c>
      <c r="G511" s="94">
        <v>44698</v>
      </c>
      <c r="H511" s="92" t="s">
        <v>73</v>
      </c>
      <c r="I511" s="120">
        <v>131384932</v>
      </c>
      <c r="J511" s="121">
        <v>100028400</v>
      </c>
      <c r="K511" s="120">
        <v>101113657.31431173</v>
      </c>
      <c r="L511" s="121">
        <v>131384932</v>
      </c>
      <c r="M511" s="96">
        <v>76.959858162700002</v>
      </c>
      <c r="N511" s="96">
        <v>10.921338202999999</v>
      </c>
      <c r="O511" s="92" t="s">
        <v>74</v>
      </c>
      <c r="P511" s="95">
        <v>0.17587522389999999</v>
      </c>
      <c r="Q511" s="97"/>
      <c r="R511" s="98"/>
    </row>
    <row r="512" spans="2:18">
      <c r="B512" s="91" t="s">
        <v>70</v>
      </c>
      <c r="C512" s="92" t="s">
        <v>155</v>
      </c>
      <c r="D512" s="93" t="s">
        <v>71</v>
      </c>
      <c r="E512" s="92" t="s">
        <v>72</v>
      </c>
      <c r="F512" s="94">
        <v>43644.60637731482</v>
      </c>
      <c r="G512" s="94">
        <v>44236</v>
      </c>
      <c r="H512" s="92" t="s">
        <v>73</v>
      </c>
      <c r="I512" s="120">
        <v>293869864</v>
      </c>
      <c r="J512" s="121">
        <v>249441657</v>
      </c>
      <c r="K512" s="120">
        <v>249591366.3938503</v>
      </c>
      <c r="L512" s="121">
        <v>293869864</v>
      </c>
      <c r="M512" s="96">
        <v>84.932617110400003</v>
      </c>
      <c r="N512" s="96">
        <v>11.571883487099999</v>
      </c>
      <c r="O512" s="92" t="s">
        <v>74</v>
      </c>
      <c r="P512" s="95">
        <v>0.43413460269999998</v>
      </c>
      <c r="Q512" s="97"/>
      <c r="R512" s="98"/>
    </row>
    <row r="513" spans="2:18">
      <c r="B513" s="91" t="s">
        <v>70</v>
      </c>
      <c r="C513" s="92" t="s">
        <v>155</v>
      </c>
      <c r="D513" s="93" t="s">
        <v>71</v>
      </c>
      <c r="E513" s="92" t="s">
        <v>72</v>
      </c>
      <c r="F513" s="94">
        <v>43608.668587962966</v>
      </c>
      <c r="G513" s="94">
        <v>44698</v>
      </c>
      <c r="H513" s="92" t="s">
        <v>73</v>
      </c>
      <c r="I513" s="120">
        <v>131384932</v>
      </c>
      <c r="J513" s="121">
        <v>100028400</v>
      </c>
      <c r="K513" s="120">
        <v>101113657.31431173</v>
      </c>
      <c r="L513" s="121">
        <v>131384932</v>
      </c>
      <c r="M513" s="96">
        <v>76.959858162700002</v>
      </c>
      <c r="N513" s="96">
        <v>10.921338202999999</v>
      </c>
      <c r="O513" s="92" t="s">
        <v>74</v>
      </c>
      <c r="P513" s="95">
        <v>0.17587522389999999</v>
      </c>
      <c r="Q513" s="97"/>
      <c r="R513" s="98"/>
    </row>
    <row r="514" spans="2:18">
      <c r="B514" s="91" t="s">
        <v>70</v>
      </c>
      <c r="C514" s="92" t="s">
        <v>155</v>
      </c>
      <c r="D514" s="93" t="s">
        <v>71</v>
      </c>
      <c r="E514" s="92" t="s">
        <v>72</v>
      </c>
      <c r="F514" s="94">
        <v>43608.677187499998</v>
      </c>
      <c r="G514" s="94">
        <v>44698</v>
      </c>
      <c r="H514" s="92" t="s">
        <v>73</v>
      </c>
      <c r="I514" s="120">
        <v>131384932</v>
      </c>
      <c r="J514" s="121">
        <v>100028400</v>
      </c>
      <c r="K514" s="120">
        <v>101113657.31431173</v>
      </c>
      <c r="L514" s="121">
        <v>131384932</v>
      </c>
      <c r="M514" s="96">
        <v>76.959858162700002</v>
      </c>
      <c r="N514" s="96">
        <v>10.921338202999999</v>
      </c>
      <c r="O514" s="92" t="s">
        <v>74</v>
      </c>
      <c r="P514" s="95">
        <v>0.17587522389999999</v>
      </c>
      <c r="Q514" s="97"/>
      <c r="R514" s="98"/>
    </row>
    <row r="515" spans="2:18">
      <c r="B515" s="91" t="s">
        <v>70</v>
      </c>
      <c r="C515" s="92" t="s">
        <v>155</v>
      </c>
      <c r="D515" s="93" t="s">
        <v>71</v>
      </c>
      <c r="E515" s="92" t="s">
        <v>72</v>
      </c>
      <c r="F515" s="94">
        <v>43608.674780092595</v>
      </c>
      <c r="G515" s="94">
        <v>44698</v>
      </c>
      <c r="H515" s="92" t="s">
        <v>73</v>
      </c>
      <c r="I515" s="120">
        <v>131384932</v>
      </c>
      <c r="J515" s="121">
        <v>100028400</v>
      </c>
      <c r="K515" s="120">
        <v>101113657.31431173</v>
      </c>
      <c r="L515" s="121">
        <v>131384932</v>
      </c>
      <c r="M515" s="96">
        <v>76.959858162700002</v>
      </c>
      <c r="N515" s="96">
        <v>10.921338202999999</v>
      </c>
      <c r="O515" s="92" t="s">
        <v>74</v>
      </c>
      <c r="P515" s="95">
        <v>0.17587522389999999</v>
      </c>
      <c r="Q515" s="97"/>
      <c r="R515" s="98"/>
    </row>
    <row r="516" spans="2:18">
      <c r="B516" s="91" t="s">
        <v>70</v>
      </c>
      <c r="C516" s="92" t="s">
        <v>155</v>
      </c>
      <c r="D516" s="93" t="s">
        <v>71</v>
      </c>
      <c r="E516" s="92" t="s">
        <v>72</v>
      </c>
      <c r="F516" s="94">
        <v>43608.672476851847</v>
      </c>
      <c r="G516" s="94">
        <v>44698</v>
      </c>
      <c r="H516" s="92" t="s">
        <v>73</v>
      </c>
      <c r="I516" s="120">
        <v>131384932</v>
      </c>
      <c r="J516" s="121">
        <v>100028400</v>
      </c>
      <c r="K516" s="120">
        <v>101113657.31431173</v>
      </c>
      <c r="L516" s="121">
        <v>131384932</v>
      </c>
      <c r="M516" s="96">
        <v>76.959858162700002</v>
      </c>
      <c r="N516" s="96">
        <v>10.921338202999999</v>
      </c>
      <c r="O516" s="92" t="s">
        <v>74</v>
      </c>
      <c r="P516" s="95">
        <v>0.17587522389999999</v>
      </c>
      <c r="Q516" s="97"/>
      <c r="R516" s="98"/>
    </row>
    <row r="517" spans="2:18">
      <c r="B517" s="91" t="s">
        <v>70</v>
      </c>
      <c r="C517" s="92" t="s">
        <v>155</v>
      </c>
      <c r="D517" s="93" t="s">
        <v>71</v>
      </c>
      <c r="E517" s="92" t="s">
        <v>72</v>
      </c>
      <c r="F517" s="94">
        <v>43608.670011574075</v>
      </c>
      <c r="G517" s="94">
        <v>44698</v>
      </c>
      <c r="H517" s="92" t="s">
        <v>73</v>
      </c>
      <c r="I517" s="120">
        <v>131384932</v>
      </c>
      <c r="J517" s="121">
        <v>100028400</v>
      </c>
      <c r="K517" s="120">
        <v>101113657.31431173</v>
      </c>
      <c r="L517" s="121">
        <v>131384932</v>
      </c>
      <c r="M517" s="96">
        <v>76.959858162700002</v>
      </c>
      <c r="N517" s="96">
        <v>10.921338202999999</v>
      </c>
      <c r="O517" s="92" t="s">
        <v>74</v>
      </c>
      <c r="P517" s="95">
        <v>0.17587522389999999</v>
      </c>
      <c r="Q517" s="97"/>
      <c r="R517" s="98"/>
    </row>
    <row r="518" spans="2:18">
      <c r="B518" s="91" t="s">
        <v>70</v>
      </c>
      <c r="C518" s="92" t="s">
        <v>155</v>
      </c>
      <c r="D518" s="93" t="s">
        <v>71</v>
      </c>
      <c r="E518" s="92" t="s">
        <v>72</v>
      </c>
      <c r="F518" s="94">
        <v>43608.667581018519</v>
      </c>
      <c r="G518" s="94">
        <v>44698</v>
      </c>
      <c r="H518" s="92" t="s">
        <v>73</v>
      </c>
      <c r="I518" s="120">
        <v>131384932</v>
      </c>
      <c r="J518" s="121">
        <v>100028400</v>
      </c>
      <c r="K518" s="120">
        <v>101113657.31431173</v>
      </c>
      <c r="L518" s="121">
        <v>131384932</v>
      </c>
      <c r="M518" s="96">
        <v>76.959858162700002</v>
      </c>
      <c r="N518" s="96">
        <v>10.921338202999999</v>
      </c>
      <c r="O518" s="92" t="s">
        <v>74</v>
      </c>
      <c r="P518" s="95">
        <v>0.17587522389999999</v>
      </c>
      <c r="Q518" s="97"/>
      <c r="R518" s="98"/>
    </row>
    <row r="519" spans="2:18">
      <c r="B519" s="91" t="s">
        <v>70</v>
      </c>
      <c r="C519" s="92" t="s">
        <v>155</v>
      </c>
      <c r="D519" s="93" t="s">
        <v>71</v>
      </c>
      <c r="E519" s="92" t="s">
        <v>72</v>
      </c>
      <c r="F519" s="94">
        <v>43623.693090277782</v>
      </c>
      <c r="G519" s="94">
        <v>44046</v>
      </c>
      <c r="H519" s="92" t="s">
        <v>73</v>
      </c>
      <c r="I519" s="120">
        <v>169460959</v>
      </c>
      <c r="J519" s="121">
        <v>151627627</v>
      </c>
      <c r="K519" s="120">
        <v>152597727.8507044</v>
      </c>
      <c r="L519" s="121">
        <v>169460959</v>
      </c>
      <c r="M519" s="96">
        <v>90.048899021500006</v>
      </c>
      <c r="N519" s="96">
        <v>10.650757735399999</v>
      </c>
      <c r="O519" s="92" t="s">
        <v>74</v>
      </c>
      <c r="P519" s="95">
        <v>0.26542566319999999</v>
      </c>
      <c r="Q519" s="97"/>
      <c r="R519" s="98"/>
    </row>
    <row r="520" spans="2:18">
      <c r="B520" s="91" t="s">
        <v>70</v>
      </c>
      <c r="C520" s="92" t="s">
        <v>155</v>
      </c>
      <c r="D520" s="93" t="s">
        <v>71</v>
      </c>
      <c r="E520" s="92" t="s">
        <v>72</v>
      </c>
      <c r="F520" s="94">
        <v>43608.676122685181</v>
      </c>
      <c r="G520" s="94">
        <v>44698</v>
      </c>
      <c r="H520" s="92" t="s">
        <v>73</v>
      </c>
      <c r="I520" s="120">
        <v>131384932</v>
      </c>
      <c r="J520" s="121">
        <v>100028400</v>
      </c>
      <c r="K520" s="120">
        <v>101113657.31431173</v>
      </c>
      <c r="L520" s="121">
        <v>131384932</v>
      </c>
      <c r="M520" s="96">
        <v>76.959858162700002</v>
      </c>
      <c r="N520" s="96">
        <v>10.921338202999999</v>
      </c>
      <c r="O520" s="92" t="s">
        <v>74</v>
      </c>
      <c r="P520" s="95">
        <v>0.17587522389999999</v>
      </c>
      <c r="Q520" s="97"/>
      <c r="R520" s="98"/>
    </row>
    <row r="521" spans="2:18">
      <c r="B521" s="91" t="s">
        <v>70</v>
      </c>
      <c r="C521" s="92" t="s">
        <v>155</v>
      </c>
      <c r="D521" s="93" t="s">
        <v>71</v>
      </c>
      <c r="E521" s="92" t="s">
        <v>72</v>
      </c>
      <c r="F521" s="94">
        <v>43608.673831018517</v>
      </c>
      <c r="G521" s="94">
        <v>44698</v>
      </c>
      <c r="H521" s="92" t="s">
        <v>73</v>
      </c>
      <c r="I521" s="120">
        <v>131384932</v>
      </c>
      <c r="J521" s="121">
        <v>100028400</v>
      </c>
      <c r="K521" s="120">
        <v>101113657.31431173</v>
      </c>
      <c r="L521" s="121">
        <v>131384932</v>
      </c>
      <c r="M521" s="96">
        <v>76.959858162700002</v>
      </c>
      <c r="N521" s="96">
        <v>10.921338202999999</v>
      </c>
      <c r="O521" s="92" t="s">
        <v>74</v>
      </c>
      <c r="P521" s="95">
        <v>0.17587522389999999</v>
      </c>
      <c r="Q521" s="97"/>
      <c r="R521" s="98"/>
    </row>
    <row r="522" spans="2:18">
      <c r="B522" s="91" t="s">
        <v>70</v>
      </c>
      <c r="C522" s="92" t="s">
        <v>155</v>
      </c>
      <c r="D522" s="93" t="s">
        <v>71</v>
      </c>
      <c r="E522" s="92" t="s">
        <v>72</v>
      </c>
      <c r="F522" s="94">
        <v>43608.671296296292</v>
      </c>
      <c r="G522" s="94">
        <v>44698</v>
      </c>
      <c r="H522" s="92" t="s">
        <v>73</v>
      </c>
      <c r="I522" s="120">
        <v>131384932</v>
      </c>
      <c r="J522" s="121">
        <v>100028400</v>
      </c>
      <c r="K522" s="120">
        <v>101113657.31431173</v>
      </c>
      <c r="L522" s="121">
        <v>131384932</v>
      </c>
      <c r="M522" s="96">
        <v>76.959858162700002</v>
      </c>
      <c r="N522" s="96">
        <v>10.921338202999999</v>
      </c>
      <c r="O522" s="92" t="s">
        <v>74</v>
      </c>
      <c r="P522" s="95">
        <v>0.17587522389999999</v>
      </c>
      <c r="Q522" s="97"/>
      <c r="R522" s="98"/>
    </row>
    <row r="523" spans="2:18">
      <c r="B523" s="91" t="s">
        <v>70</v>
      </c>
      <c r="C523" s="92" t="s">
        <v>155</v>
      </c>
      <c r="D523" s="93" t="s">
        <v>71</v>
      </c>
      <c r="E523" s="92" t="s">
        <v>72</v>
      </c>
      <c r="F523" s="94">
        <v>43608.669027777782</v>
      </c>
      <c r="G523" s="94">
        <v>44698</v>
      </c>
      <c r="H523" s="92" t="s">
        <v>73</v>
      </c>
      <c r="I523" s="120">
        <v>131384932</v>
      </c>
      <c r="J523" s="121">
        <v>100028400</v>
      </c>
      <c r="K523" s="120">
        <v>101113657.31431173</v>
      </c>
      <c r="L523" s="121">
        <v>131384932</v>
      </c>
      <c r="M523" s="96">
        <v>76.959858162700002</v>
      </c>
      <c r="N523" s="96">
        <v>10.921338202999999</v>
      </c>
      <c r="O523" s="92" t="s">
        <v>74</v>
      </c>
      <c r="P523" s="95">
        <v>0.17587522389999999</v>
      </c>
      <c r="Q523" s="97"/>
      <c r="R523" s="98"/>
    </row>
    <row r="524" spans="2:18">
      <c r="B524" s="91" t="s">
        <v>70</v>
      </c>
      <c r="C524" s="92" t="s">
        <v>155</v>
      </c>
      <c r="D524" s="93" t="s">
        <v>71</v>
      </c>
      <c r="E524" s="92" t="s">
        <v>72</v>
      </c>
      <c r="F524" s="94">
        <v>43608.666597222225</v>
      </c>
      <c r="G524" s="94">
        <v>44698</v>
      </c>
      <c r="H524" s="92" t="s">
        <v>73</v>
      </c>
      <c r="I524" s="120">
        <v>131384932</v>
      </c>
      <c r="J524" s="121">
        <v>100028400</v>
      </c>
      <c r="K524" s="120">
        <v>101113657.31431173</v>
      </c>
      <c r="L524" s="121">
        <v>131384932</v>
      </c>
      <c r="M524" s="96">
        <v>76.959858162700002</v>
      </c>
      <c r="N524" s="96">
        <v>10.921338202999999</v>
      </c>
      <c r="O524" s="92" t="s">
        <v>74</v>
      </c>
      <c r="P524" s="95">
        <v>0.17587522389999999</v>
      </c>
      <c r="Q524" s="97"/>
      <c r="R524" s="98"/>
    </row>
    <row r="525" spans="2:18">
      <c r="B525" s="91" t="s">
        <v>70</v>
      </c>
      <c r="C525" s="92" t="s">
        <v>155</v>
      </c>
      <c r="D525" s="93" t="s">
        <v>71</v>
      </c>
      <c r="E525" s="92" t="s">
        <v>72</v>
      </c>
      <c r="F525" s="94">
        <v>43608.677581018521</v>
      </c>
      <c r="G525" s="94">
        <v>44698</v>
      </c>
      <c r="H525" s="92" t="s">
        <v>73</v>
      </c>
      <c r="I525" s="120">
        <v>131384932</v>
      </c>
      <c r="J525" s="121">
        <v>100028400</v>
      </c>
      <c r="K525" s="120">
        <v>101113657.31431173</v>
      </c>
      <c r="L525" s="121">
        <v>131384932</v>
      </c>
      <c r="M525" s="96">
        <v>76.959858162700002</v>
      </c>
      <c r="N525" s="96">
        <v>10.921338202999999</v>
      </c>
      <c r="O525" s="92" t="s">
        <v>74</v>
      </c>
      <c r="P525" s="95">
        <v>0.17587522389999999</v>
      </c>
      <c r="Q525" s="97"/>
      <c r="R525" s="98"/>
    </row>
    <row r="526" spans="2:18">
      <c r="B526" s="91" t="s">
        <v>70</v>
      </c>
      <c r="C526" s="92" t="s">
        <v>155</v>
      </c>
      <c r="D526" s="93" t="s">
        <v>71</v>
      </c>
      <c r="E526" s="92" t="s">
        <v>72</v>
      </c>
      <c r="F526" s="94">
        <v>43608.675104166672</v>
      </c>
      <c r="G526" s="94">
        <v>44698</v>
      </c>
      <c r="H526" s="92" t="s">
        <v>73</v>
      </c>
      <c r="I526" s="120">
        <v>131384932</v>
      </c>
      <c r="J526" s="121">
        <v>100028400</v>
      </c>
      <c r="K526" s="120">
        <v>101113657.31431173</v>
      </c>
      <c r="L526" s="121">
        <v>131384932</v>
      </c>
      <c r="M526" s="96">
        <v>76.959858162700002</v>
      </c>
      <c r="N526" s="96">
        <v>10.921338202999999</v>
      </c>
      <c r="O526" s="92" t="s">
        <v>74</v>
      </c>
      <c r="P526" s="95">
        <v>0.17587522389999999</v>
      </c>
      <c r="Q526" s="97"/>
      <c r="R526" s="98"/>
    </row>
    <row r="527" spans="2:18" ht="15.75">
      <c r="B527" s="99" t="s">
        <v>156</v>
      </c>
      <c r="C527" s="100"/>
      <c r="D527" s="100"/>
      <c r="E527" s="100"/>
      <c r="F527" s="100"/>
      <c r="G527" s="100"/>
      <c r="H527" s="102"/>
      <c r="I527" s="122">
        <v>6046899335</v>
      </c>
      <c r="J527" s="123">
        <v>4709811531</v>
      </c>
      <c r="K527" s="122">
        <v>4750950956.8076591</v>
      </c>
      <c r="L527" s="123">
        <v>6046899335</v>
      </c>
      <c r="M527" s="102"/>
      <c r="N527" s="102"/>
      <c r="O527" s="102"/>
      <c r="P527" s="101">
        <v>8.2637161531000061</v>
      </c>
      <c r="Q527" s="103" t="s">
        <v>75</v>
      </c>
      <c r="R527" s="104">
        <v>8.801284964796432</v>
      </c>
    </row>
    <row r="528" spans="2:18">
      <c r="B528" s="83" t="s">
        <v>77</v>
      </c>
      <c r="C528" s="84" t="s">
        <v>157</v>
      </c>
      <c r="D528" s="85" t="s">
        <v>71</v>
      </c>
      <c r="E528" s="84" t="s">
        <v>72</v>
      </c>
      <c r="F528" s="86">
        <v>43398.645532407405</v>
      </c>
      <c r="G528" s="86">
        <v>43762</v>
      </c>
      <c r="H528" s="84" t="s">
        <v>73</v>
      </c>
      <c r="I528" s="118">
        <v>112534246</v>
      </c>
      <c r="J528" s="119">
        <v>100068493</v>
      </c>
      <c r="K528" s="118">
        <v>102319333.251405</v>
      </c>
      <c r="L528" s="119">
        <v>112534246</v>
      </c>
      <c r="M528" s="88">
        <v>90.922840724799997</v>
      </c>
      <c r="N528" s="88">
        <v>13.0964732362</v>
      </c>
      <c r="O528" s="84" t="s">
        <v>74</v>
      </c>
      <c r="P528" s="87">
        <v>0.1779723543</v>
      </c>
      <c r="Q528" s="89"/>
      <c r="R528" s="90"/>
    </row>
    <row r="529" spans="2:18">
      <c r="B529" s="91" t="s">
        <v>77</v>
      </c>
      <c r="C529" s="92" t="s">
        <v>157</v>
      </c>
      <c r="D529" s="93" t="s">
        <v>71</v>
      </c>
      <c r="E529" s="92" t="s">
        <v>72</v>
      </c>
      <c r="F529" s="94">
        <v>43306.636342592596</v>
      </c>
      <c r="G529" s="94">
        <v>44151</v>
      </c>
      <c r="H529" s="92" t="s">
        <v>73</v>
      </c>
      <c r="I529" s="120">
        <v>29267530</v>
      </c>
      <c r="J529" s="121">
        <v>23066910</v>
      </c>
      <c r="K529" s="120">
        <v>22671390.403529689</v>
      </c>
      <c r="L529" s="121">
        <v>29267530</v>
      </c>
      <c r="M529" s="96">
        <v>77.462602425</v>
      </c>
      <c r="N529" s="96">
        <v>12.548423549900001</v>
      </c>
      <c r="O529" s="92" t="s">
        <v>74</v>
      </c>
      <c r="P529" s="95">
        <v>3.9434196800000001E-2</v>
      </c>
      <c r="Q529" s="97"/>
      <c r="R529" s="98"/>
    </row>
    <row r="530" spans="2:18">
      <c r="B530" s="91" t="s">
        <v>77</v>
      </c>
      <c r="C530" s="92" t="s">
        <v>157</v>
      </c>
      <c r="D530" s="93" t="s">
        <v>71</v>
      </c>
      <c r="E530" s="92" t="s">
        <v>72</v>
      </c>
      <c r="F530" s="94">
        <v>43361.652129629627</v>
      </c>
      <c r="G530" s="94">
        <v>43972</v>
      </c>
      <c r="H530" s="92" t="s">
        <v>73</v>
      </c>
      <c r="I530" s="120">
        <v>13495647</v>
      </c>
      <c r="J530" s="121">
        <v>11101862</v>
      </c>
      <c r="K530" s="120">
        <v>11148144.036945296</v>
      </c>
      <c r="L530" s="121">
        <v>13495647</v>
      </c>
      <c r="M530" s="96">
        <v>82.605480396299996</v>
      </c>
      <c r="N530" s="96">
        <v>13.6404344662</v>
      </c>
      <c r="O530" s="92" t="s">
        <v>74</v>
      </c>
      <c r="P530" s="95">
        <v>1.93908754E-2</v>
      </c>
      <c r="Q530" s="97"/>
      <c r="R530" s="98"/>
    </row>
    <row r="531" spans="2:18">
      <c r="B531" s="91" t="s">
        <v>77</v>
      </c>
      <c r="C531" s="92" t="s">
        <v>157</v>
      </c>
      <c r="D531" s="93" t="s">
        <v>71</v>
      </c>
      <c r="E531" s="92" t="s">
        <v>72</v>
      </c>
      <c r="F531" s="94">
        <v>43321.686215277776</v>
      </c>
      <c r="G531" s="94">
        <v>44151</v>
      </c>
      <c r="H531" s="92" t="s">
        <v>73</v>
      </c>
      <c r="I531" s="120">
        <v>18624790</v>
      </c>
      <c r="J531" s="121">
        <v>15032375</v>
      </c>
      <c r="K531" s="120">
        <v>14606213.016080895</v>
      </c>
      <c r="L531" s="121">
        <v>18624790</v>
      </c>
      <c r="M531" s="96">
        <v>78.423504458699995</v>
      </c>
      <c r="N531" s="96">
        <v>11.461602447700001</v>
      </c>
      <c r="O531" s="92" t="s">
        <v>74</v>
      </c>
      <c r="P531" s="95">
        <v>2.5405776599999999E-2</v>
      </c>
      <c r="Q531" s="97"/>
      <c r="R531" s="98"/>
    </row>
    <row r="532" spans="2:18">
      <c r="B532" s="91" t="s">
        <v>77</v>
      </c>
      <c r="C532" s="92" t="s">
        <v>157</v>
      </c>
      <c r="D532" s="93" t="s">
        <v>71</v>
      </c>
      <c r="E532" s="92" t="s">
        <v>72</v>
      </c>
      <c r="F532" s="94">
        <v>43635.636516203704</v>
      </c>
      <c r="G532" s="94">
        <v>43762</v>
      </c>
      <c r="H532" s="92" t="s">
        <v>73</v>
      </c>
      <c r="I532" s="120">
        <v>26575343</v>
      </c>
      <c r="J532" s="121">
        <v>25488014</v>
      </c>
      <c r="K532" s="120">
        <v>25582468.269622818</v>
      </c>
      <c r="L532" s="121">
        <v>26575343</v>
      </c>
      <c r="M532" s="96">
        <v>96.263925058699996</v>
      </c>
      <c r="N532" s="96">
        <v>13.058921011700001</v>
      </c>
      <c r="O532" s="92" t="s">
        <v>74</v>
      </c>
      <c r="P532" s="95">
        <v>4.4497671799999999E-2</v>
      </c>
      <c r="Q532" s="97"/>
      <c r="R532" s="98"/>
    </row>
    <row r="533" spans="2:18">
      <c r="B533" s="91" t="s">
        <v>77</v>
      </c>
      <c r="C533" s="92" t="s">
        <v>157</v>
      </c>
      <c r="D533" s="93" t="s">
        <v>71</v>
      </c>
      <c r="E533" s="92" t="s">
        <v>72</v>
      </c>
      <c r="F533" s="94">
        <v>43479.658171296294</v>
      </c>
      <c r="G533" s="94">
        <v>44515</v>
      </c>
      <c r="H533" s="92" t="s">
        <v>73</v>
      </c>
      <c r="I533" s="120">
        <v>56454796</v>
      </c>
      <c r="J533" s="121">
        <v>40843836</v>
      </c>
      <c r="K533" s="120">
        <v>40616820.905379824</v>
      </c>
      <c r="L533" s="121">
        <v>56454796</v>
      </c>
      <c r="M533" s="96">
        <v>71.945740279299997</v>
      </c>
      <c r="N533" s="96">
        <v>14.4695461187</v>
      </c>
      <c r="O533" s="92" t="s">
        <v>74</v>
      </c>
      <c r="P533" s="95">
        <v>7.0648146499999995E-2</v>
      </c>
      <c r="Q533" s="97"/>
      <c r="R533" s="98"/>
    </row>
    <row r="534" spans="2:18">
      <c r="B534" s="91" t="s">
        <v>77</v>
      </c>
      <c r="C534" s="92" t="s">
        <v>157</v>
      </c>
      <c r="D534" s="93" t="s">
        <v>71</v>
      </c>
      <c r="E534" s="92" t="s">
        <v>72</v>
      </c>
      <c r="F534" s="94">
        <v>43318.696550925924</v>
      </c>
      <c r="G534" s="94">
        <v>44151</v>
      </c>
      <c r="H534" s="92" t="s">
        <v>73</v>
      </c>
      <c r="I534" s="120">
        <v>30597880</v>
      </c>
      <c r="J534" s="121">
        <v>24675597</v>
      </c>
      <c r="K534" s="120">
        <v>23996909.395664696</v>
      </c>
      <c r="L534" s="121">
        <v>30597880</v>
      </c>
      <c r="M534" s="96">
        <v>78.426706019099996</v>
      </c>
      <c r="N534" s="96">
        <v>11.458013336900001</v>
      </c>
      <c r="O534" s="92" t="s">
        <v>74</v>
      </c>
      <c r="P534" s="95">
        <v>4.1739779999999997E-2</v>
      </c>
      <c r="Q534" s="97"/>
      <c r="R534" s="98"/>
    </row>
    <row r="535" spans="2:18">
      <c r="B535" s="91" t="s">
        <v>77</v>
      </c>
      <c r="C535" s="92" t="s">
        <v>157</v>
      </c>
      <c r="D535" s="93" t="s">
        <v>71</v>
      </c>
      <c r="E535" s="92" t="s">
        <v>72</v>
      </c>
      <c r="F535" s="94">
        <v>43369.546805555554</v>
      </c>
      <c r="G535" s="94">
        <v>43972</v>
      </c>
      <c r="H535" s="92" t="s">
        <v>73</v>
      </c>
      <c r="I535" s="120">
        <v>30671918</v>
      </c>
      <c r="J535" s="121">
        <v>25302740</v>
      </c>
      <c r="K535" s="120">
        <v>25336928.869218037</v>
      </c>
      <c r="L535" s="121">
        <v>30671918</v>
      </c>
      <c r="M535" s="96">
        <v>82.606274799000005</v>
      </c>
      <c r="N535" s="96">
        <v>13.6391552453</v>
      </c>
      <c r="O535" s="92" t="s">
        <v>74</v>
      </c>
      <c r="P535" s="95">
        <v>4.4070585099999997E-2</v>
      </c>
      <c r="Q535" s="97"/>
      <c r="R535" s="98"/>
    </row>
    <row r="536" spans="2:18">
      <c r="B536" s="91" t="s">
        <v>77</v>
      </c>
      <c r="C536" s="92" t="s">
        <v>157</v>
      </c>
      <c r="D536" s="93" t="s">
        <v>71</v>
      </c>
      <c r="E536" s="92" t="s">
        <v>72</v>
      </c>
      <c r="F536" s="94">
        <v>43255.68346064815</v>
      </c>
      <c r="G536" s="94">
        <v>44151</v>
      </c>
      <c r="H536" s="92" t="s">
        <v>73</v>
      </c>
      <c r="I536" s="120">
        <v>19955140</v>
      </c>
      <c r="J536" s="121">
        <v>15153358</v>
      </c>
      <c r="K536" s="120">
        <v>15268338.137027888</v>
      </c>
      <c r="L536" s="121">
        <v>19955140</v>
      </c>
      <c r="M536" s="96">
        <v>76.5133100396</v>
      </c>
      <c r="N536" s="96">
        <v>13.6468056589</v>
      </c>
      <c r="O536" s="92" t="s">
        <v>74</v>
      </c>
      <c r="P536" s="95">
        <v>2.6557464699999998E-2</v>
      </c>
      <c r="Q536" s="97"/>
      <c r="R536" s="98"/>
    </row>
    <row r="537" spans="2:18">
      <c r="B537" s="91" t="s">
        <v>77</v>
      </c>
      <c r="C537" s="92" t="s">
        <v>157</v>
      </c>
      <c r="D537" s="93" t="s">
        <v>71</v>
      </c>
      <c r="E537" s="92" t="s">
        <v>72</v>
      </c>
      <c r="F537" s="94">
        <v>43333.638321759259</v>
      </c>
      <c r="G537" s="94">
        <v>44686</v>
      </c>
      <c r="H537" s="92" t="s">
        <v>73</v>
      </c>
      <c r="I537" s="120">
        <v>22853430</v>
      </c>
      <c r="J537" s="121">
        <v>15069041</v>
      </c>
      <c r="K537" s="120">
        <v>15297808.263157232</v>
      </c>
      <c r="L537" s="121">
        <v>22853430</v>
      </c>
      <c r="M537" s="96">
        <v>66.9387845201</v>
      </c>
      <c r="N537" s="96">
        <v>14.750395489400001</v>
      </c>
      <c r="O537" s="92" t="s">
        <v>74</v>
      </c>
      <c r="P537" s="95">
        <v>2.66087245E-2</v>
      </c>
      <c r="Q537" s="97"/>
      <c r="R537" s="98"/>
    </row>
    <row r="538" spans="2:18">
      <c r="B538" s="91" t="s">
        <v>77</v>
      </c>
      <c r="C538" s="92" t="s">
        <v>157</v>
      </c>
      <c r="D538" s="93" t="s">
        <v>71</v>
      </c>
      <c r="E538" s="92" t="s">
        <v>72</v>
      </c>
      <c r="F538" s="94">
        <v>43642.590196759258</v>
      </c>
      <c r="G538" s="94">
        <v>45825</v>
      </c>
      <c r="H538" s="92" t="s">
        <v>73</v>
      </c>
      <c r="I538" s="120">
        <v>4556849320</v>
      </c>
      <c r="J538" s="121">
        <v>2510941781</v>
      </c>
      <c r="K538" s="120">
        <v>2514638338.8225932</v>
      </c>
      <c r="L538" s="121">
        <v>4556849320</v>
      </c>
      <c r="M538" s="96">
        <v>55.183706158200003</v>
      </c>
      <c r="N538" s="96">
        <v>14.366453866800001</v>
      </c>
      <c r="O538" s="92" t="s">
        <v>74</v>
      </c>
      <c r="P538" s="95">
        <v>4.3739153796999997</v>
      </c>
      <c r="Q538" s="97"/>
      <c r="R538" s="98"/>
    </row>
    <row r="539" spans="2:18">
      <c r="B539" s="91" t="s">
        <v>77</v>
      </c>
      <c r="C539" s="92" t="s">
        <v>157</v>
      </c>
      <c r="D539" s="93" t="s">
        <v>71</v>
      </c>
      <c r="E539" s="92" t="s">
        <v>72</v>
      </c>
      <c r="F539" s="94">
        <v>43556.655706018515</v>
      </c>
      <c r="G539" s="94">
        <v>44151</v>
      </c>
      <c r="H539" s="92" t="s">
        <v>73</v>
      </c>
      <c r="I539" s="120">
        <v>18468598</v>
      </c>
      <c r="J539" s="121">
        <v>15228698</v>
      </c>
      <c r="K539" s="120">
        <v>15222985.977269735</v>
      </c>
      <c r="L539" s="121">
        <v>18468598</v>
      </c>
      <c r="M539" s="96">
        <v>82.426321571700001</v>
      </c>
      <c r="N539" s="96">
        <v>13.9135119502</v>
      </c>
      <c r="O539" s="92" t="s">
        <v>74</v>
      </c>
      <c r="P539" s="95">
        <v>2.6478580000000002E-2</v>
      </c>
      <c r="Q539" s="97"/>
      <c r="R539" s="98"/>
    </row>
    <row r="540" spans="2:18">
      <c r="B540" s="91" t="s">
        <v>77</v>
      </c>
      <c r="C540" s="92" t="s">
        <v>157</v>
      </c>
      <c r="D540" s="93" t="s">
        <v>71</v>
      </c>
      <c r="E540" s="92" t="s">
        <v>72</v>
      </c>
      <c r="F540" s="94">
        <v>43418.606608796297</v>
      </c>
      <c r="G540" s="94">
        <v>43762</v>
      </c>
      <c r="H540" s="92" t="s">
        <v>73</v>
      </c>
      <c r="I540" s="120">
        <v>5626713</v>
      </c>
      <c r="J540" s="121">
        <v>5037671</v>
      </c>
      <c r="K540" s="120">
        <v>5116104.1516129673</v>
      </c>
      <c r="L540" s="121">
        <v>5626713</v>
      </c>
      <c r="M540" s="96">
        <v>90.925272918900006</v>
      </c>
      <c r="N540" s="96">
        <v>13.0867071382</v>
      </c>
      <c r="O540" s="92" t="s">
        <v>74</v>
      </c>
      <c r="P540" s="95">
        <v>8.8988569E-3</v>
      </c>
      <c r="Q540" s="97"/>
      <c r="R540" s="98"/>
    </row>
    <row r="541" spans="2:18">
      <c r="B541" s="91" t="s">
        <v>77</v>
      </c>
      <c r="C541" s="92" t="s">
        <v>157</v>
      </c>
      <c r="D541" s="93" t="s">
        <v>71</v>
      </c>
      <c r="E541" s="92" t="s">
        <v>72</v>
      </c>
      <c r="F541" s="94">
        <v>43307.54006944444</v>
      </c>
      <c r="G541" s="94">
        <v>44151</v>
      </c>
      <c r="H541" s="92" t="s">
        <v>73</v>
      </c>
      <c r="I541" s="120">
        <v>67847470</v>
      </c>
      <c r="J541" s="121">
        <v>53491804</v>
      </c>
      <c r="K541" s="120">
        <v>52557153.619161285</v>
      </c>
      <c r="L541" s="121">
        <v>67847470</v>
      </c>
      <c r="M541" s="96">
        <v>77.4636896839</v>
      </c>
      <c r="N541" s="96">
        <v>12.5471744084</v>
      </c>
      <c r="O541" s="92" t="s">
        <v>74</v>
      </c>
      <c r="P541" s="95">
        <v>9.1416940200000005E-2</v>
      </c>
      <c r="Q541" s="97"/>
      <c r="R541" s="98"/>
    </row>
    <row r="542" spans="2:18">
      <c r="B542" s="91" t="s">
        <v>77</v>
      </c>
      <c r="C542" s="92" t="s">
        <v>157</v>
      </c>
      <c r="D542" s="93" t="s">
        <v>71</v>
      </c>
      <c r="E542" s="92" t="s">
        <v>72</v>
      </c>
      <c r="F542" s="94">
        <v>43362.546481481477</v>
      </c>
      <c r="G542" s="94">
        <v>43972</v>
      </c>
      <c r="H542" s="92" t="s">
        <v>73</v>
      </c>
      <c r="I542" s="120">
        <v>7361262</v>
      </c>
      <c r="J542" s="121">
        <v>6057698</v>
      </c>
      <c r="K542" s="120">
        <v>6080814.5756637203</v>
      </c>
      <c r="L542" s="121">
        <v>7361262</v>
      </c>
      <c r="M542" s="96">
        <v>82.605599089699993</v>
      </c>
      <c r="N542" s="96">
        <v>13.640241722100001</v>
      </c>
      <c r="O542" s="92" t="s">
        <v>74</v>
      </c>
      <c r="P542" s="95">
        <v>1.05768563E-2</v>
      </c>
      <c r="Q542" s="97"/>
      <c r="R542" s="98"/>
    </row>
    <row r="543" spans="2:18">
      <c r="B543" s="91" t="s">
        <v>77</v>
      </c>
      <c r="C543" s="92" t="s">
        <v>157</v>
      </c>
      <c r="D543" s="93" t="s">
        <v>71</v>
      </c>
      <c r="E543" s="92" t="s">
        <v>72</v>
      </c>
      <c r="F543" s="94">
        <v>43322.56086805556</v>
      </c>
      <c r="G543" s="94">
        <v>44151</v>
      </c>
      <c r="H543" s="92" t="s">
        <v>73</v>
      </c>
      <c r="I543" s="120">
        <v>11973080</v>
      </c>
      <c r="J543" s="121">
        <v>9666938</v>
      </c>
      <c r="K543" s="120">
        <v>9389957.7580000609</v>
      </c>
      <c r="L543" s="121">
        <v>11973080</v>
      </c>
      <c r="M543" s="96">
        <v>78.425582707199993</v>
      </c>
      <c r="N543" s="96">
        <v>11.4592769291</v>
      </c>
      <c r="O543" s="92" t="s">
        <v>74</v>
      </c>
      <c r="P543" s="95">
        <v>1.6332718699999998E-2</v>
      </c>
      <c r="Q543" s="97"/>
      <c r="R543" s="98"/>
    </row>
    <row r="544" spans="2:18">
      <c r="B544" s="91" t="s">
        <v>77</v>
      </c>
      <c r="C544" s="92" t="s">
        <v>157</v>
      </c>
      <c r="D544" s="93" t="s">
        <v>71</v>
      </c>
      <c r="E544" s="92" t="s">
        <v>72</v>
      </c>
      <c r="F544" s="94">
        <v>43635.646828703699</v>
      </c>
      <c r="G544" s="94">
        <v>44686</v>
      </c>
      <c r="H544" s="92" t="s">
        <v>73</v>
      </c>
      <c r="I544" s="120">
        <v>53916272</v>
      </c>
      <c r="J544" s="121">
        <v>38597589</v>
      </c>
      <c r="K544" s="120">
        <v>38757922.340755671</v>
      </c>
      <c r="L544" s="121">
        <v>53916272</v>
      </c>
      <c r="M544" s="96">
        <v>71.885389888899994</v>
      </c>
      <c r="N544" s="96">
        <v>14.746008656600001</v>
      </c>
      <c r="O544" s="92" t="s">
        <v>74</v>
      </c>
      <c r="P544" s="95">
        <v>6.7414812700000007E-2</v>
      </c>
      <c r="Q544" s="97"/>
      <c r="R544" s="98"/>
    </row>
    <row r="545" spans="2:18">
      <c r="B545" s="91" t="s">
        <v>77</v>
      </c>
      <c r="C545" s="92" t="s">
        <v>157</v>
      </c>
      <c r="D545" s="93" t="s">
        <v>71</v>
      </c>
      <c r="E545" s="92" t="s">
        <v>72</v>
      </c>
      <c r="F545" s="94">
        <v>43518.608854166669</v>
      </c>
      <c r="G545" s="94">
        <v>44686</v>
      </c>
      <c r="H545" s="92" t="s">
        <v>73</v>
      </c>
      <c r="I545" s="120">
        <v>2907504</v>
      </c>
      <c r="J545" s="121">
        <v>2011505</v>
      </c>
      <c r="K545" s="120">
        <v>2039746.5324633175</v>
      </c>
      <c r="L545" s="121">
        <v>2907504</v>
      </c>
      <c r="M545" s="96">
        <v>70.154556363899999</v>
      </c>
      <c r="N545" s="96">
        <v>14.749405510800001</v>
      </c>
      <c r="O545" s="92" t="s">
        <v>74</v>
      </c>
      <c r="P545" s="95">
        <v>3.5478974000000001E-3</v>
      </c>
      <c r="Q545" s="97"/>
      <c r="R545" s="98"/>
    </row>
    <row r="546" spans="2:18">
      <c r="B546" s="91" t="s">
        <v>77</v>
      </c>
      <c r="C546" s="92" t="s">
        <v>157</v>
      </c>
      <c r="D546" s="93" t="s">
        <v>71</v>
      </c>
      <c r="E546" s="92" t="s">
        <v>72</v>
      </c>
      <c r="F546" s="94">
        <v>43388.566388888888</v>
      </c>
      <c r="G546" s="94">
        <v>44515</v>
      </c>
      <c r="H546" s="92" t="s">
        <v>73</v>
      </c>
      <c r="I546" s="120">
        <v>7228252</v>
      </c>
      <c r="J546" s="121">
        <v>5105479</v>
      </c>
      <c r="K546" s="120">
        <v>5077063.1036854628</v>
      </c>
      <c r="L546" s="121">
        <v>7228252</v>
      </c>
      <c r="M546" s="96">
        <v>70.239154690299998</v>
      </c>
      <c r="N546" s="96">
        <v>14.4699710693</v>
      </c>
      <c r="O546" s="92" t="s">
        <v>74</v>
      </c>
      <c r="P546" s="95">
        <v>8.8309496000000005E-3</v>
      </c>
      <c r="Q546" s="97"/>
      <c r="R546" s="98"/>
    </row>
    <row r="547" spans="2:18">
      <c r="B547" s="91" t="s">
        <v>77</v>
      </c>
      <c r="C547" s="92" t="s">
        <v>157</v>
      </c>
      <c r="D547" s="93" t="s">
        <v>71</v>
      </c>
      <c r="E547" s="92" t="s">
        <v>72</v>
      </c>
      <c r="F547" s="94">
        <v>43301.641203703708</v>
      </c>
      <c r="G547" s="94">
        <v>44515</v>
      </c>
      <c r="H547" s="92" t="s">
        <v>73</v>
      </c>
      <c r="I547" s="120">
        <v>36998294</v>
      </c>
      <c r="J547" s="121">
        <v>26059573</v>
      </c>
      <c r="K547" s="120">
        <v>25759742.263773158</v>
      </c>
      <c r="L547" s="121">
        <v>36998294</v>
      </c>
      <c r="M547" s="96">
        <v>69.624135274400004</v>
      </c>
      <c r="N547" s="96">
        <v>13.651959526900001</v>
      </c>
      <c r="O547" s="92" t="s">
        <v>74</v>
      </c>
      <c r="P547" s="95">
        <v>4.4806018900000001E-2</v>
      </c>
      <c r="Q547" s="97"/>
      <c r="R547" s="98"/>
    </row>
    <row r="548" spans="2:18">
      <c r="B548" s="91" t="s">
        <v>77</v>
      </c>
      <c r="C548" s="92" t="s">
        <v>157</v>
      </c>
      <c r="D548" s="93" t="s">
        <v>71</v>
      </c>
      <c r="E548" s="92" t="s">
        <v>72</v>
      </c>
      <c r="F548" s="94">
        <v>43333.639548611114</v>
      </c>
      <c r="G548" s="94">
        <v>43972</v>
      </c>
      <c r="H548" s="92" t="s">
        <v>73</v>
      </c>
      <c r="I548" s="120">
        <v>26445040</v>
      </c>
      <c r="J548" s="121">
        <v>21665671</v>
      </c>
      <c r="K548" s="120">
        <v>21281707.762213618</v>
      </c>
      <c r="L548" s="121">
        <v>26445040</v>
      </c>
      <c r="M548" s="96">
        <v>80.4752337762</v>
      </c>
      <c r="N548" s="96">
        <v>13.647424236599999</v>
      </c>
      <c r="O548" s="92" t="s">
        <v>74</v>
      </c>
      <c r="P548" s="95">
        <v>3.7017008499999997E-2</v>
      </c>
      <c r="Q548" s="97"/>
      <c r="R548" s="98"/>
    </row>
    <row r="549" spans="2:18">
      <c r="B549" s="91" t="s">
        <v>77</v>
      </c>
      <c r="C549" s="92" t="s">
        <v>157</v>
      </c>
      <c r="D549" s="93" t="s">
        <v>71</v>
      </c>
      <c r="E549" s="92" t="s">
        <v>72</v>
      </c>
      <c r="F549" s="94">
        <v>43642.594884259262</v>
      </c>
      <c r="G549" s="94">
        <v>43762</v>
      </c>
      <c r="H549" s="92" t="s">
        <v>73</v>
      </c>
      <c r="I549" s="120">
        <v>1074706850</v>
      </c>
      <c r="J549" s="121">
        <v>1033158904</v>
      </c>
      <c r="K549" s="120">
        <v>1034549711.4112904</v>
      </c>
      <c r="L549" s="121">
        <v>1074706850</v>
      </c>
      <c r="M549" s="96">
        <v>96.2634332712</v>
      </c>
      <c r="N549" s="96">
        <v>13.060783401</v>
      </c>
      <c r="O549" s="92" t="s">
        <v>74</v>
      </c>
      <c r="P549" s="95">
        <v>1.7994766180999999</v>
      </c>
      <c r="Q549" s="97"/>
      <c r="R549" s="98"/>
    </row>
    <row r="550" spans="2:18">
      <c r="B550" s="91" t="s">
        <v>77</v>
      </c>
      <c r="C550" s="92" t="s">
        <v>157</v>
      </c>
      <c r="D550" s="93" t="s">
        <v>71</v>
      </c>
      <c r="E550" s="92" t="s">
        <v>72</v>
      </c>
      <c r="F550" s="94">
        <v>43613.660300925927</v>
      </c>
      <c r="G550" s="94">
        <v>43762</v>
      </c>
      <c r="H550" s="92" t="s">
        <v>73</v>
      </c>
      <c r="I550" s="120">
        <v>21260274</v>
      </c>
      <c r="J550" s="121">
        <v>20239726</v>
      </c>
      <c r="K550" s="120">
        <v>20465665.818844125</v>
      </c>
      <c r="L550" s="121">
        <v>21260274</v>
      </c>
      <c r="M550" s="96">
        <v>96.262474410500005</v>
      </c>
      <c r="N550" s="96">
        <v>13.0644152113</v>
      </c>
      <c r="O550" s="92" t="s">
        <v>74</v>
      </c>
      <c r="P550" s="95">
        <v>3.5597600299999997E-2</v>
      </c>
      <c r="Q550" s="97"/>
      <c r="R550" s="98"/>
    </row>
    <row r="551" spans="2:18">
      <c r="B551" s="91" t="s">
        <v>77</v>
      </c>
      <c r="C551" s="92" t="s">
        <v>157</v>
      </c>
      <c r="D551" s="93" t="s">
        <v>71</v>
      </c>
      <c r="E551" s="92" t="s">
        <v>72</v>
      </c>
      <c r="F551" s="94">
        <v>43418.607210648144</v>
      </c>
      <c r="G551" s="94">
        <v>43972</v>
      </c>
      <c r="H551" s="92" t="s">
        <v>73</v>
      </c>
      <c r="I551" s="120">
        <v>2453754</v>
      </c>
      <c r="J551" s="121">
        <v>2059124</v>
      </c>
      <c r="K551" s="120">
        <v>2026868.0848220191</v>
      </c>
      <c r="L551" s="121">
        <v>2453754</v>
      </c>
      <c r="M551" s="96">
        <v>82.602741954699994</v>
      </c>
      <c r="N551" s="96">
        <v>13.6448815448</v>
      </c>
      <c r="O551" s="92" t="s">
        <v>74</v>
      </c>
      <c r="P551" s="95">
        <v>3.5254968000000002E-3</v>
      </c>
      <c r="Q551" s="97"/>
      <c r="R551" s="98"/>
    </row>
    <row r="552" spans="2:18">
      <c r="B552" s="91" t="s">
        <v>77</v>
      </c>
      <c r="C552" s="92" t="s">
        <v>157</v>
      </c>
      <c r="D552" s="93" t="s">
        <v>71</v>
      </c>
      <c r="E552" s="92" t="s">
        <v>72</v>
      </c>
      <c r="F552" s="94">
        <v>43314.557245370372</v>
      </c>
      <c r="G552" s="94">
        <v>44151</v>
      </c>
      <c r="H552" s="92" t="s">
        <v>73</v>
      </c>
      <c r="I552" s="120">
        <v>27937190</v>
      </c>
      <c r="J552" s="121">
        <v>21556499</v>
      </c>
      <c r="K552" s="120">
        <v>21310912.362488061</v>
      </c>
      <c r="L552" s="121">
        <v>27937190</v>
      </c>
      <c r="M552" s="96">
        <v>76.281517083500006</v>
      </c>
      <c r="N552" s="96">
        <v>13.9188394655</v>
      </c>
      <c r="O552" s="92" t="s">
        <v>74</v>
      </c>
      <c r="P552" s="95">
        <v>3.7067806500000001E-2</v>
      </c>
      <c r="Q552" s="97"/>
      <c r="R552" s="98"/>
    </row>
    <row r="553" spans="2:18">
      <c r="B553" s="91" t="s">
        <v>77</v>
      </c>
      <c r="C553" s="92" t="s">
        <v>157</v>
      </c>
      <c r="D553" s="93" t="s">
        <v>71</v>
      </c>
      <c r="E553" s="92" t="s">
        <v>72</v>
      </c>
      <c r="F553" s="94">
        <v>43364.635995370365</v>
      </c>
      <c r="G553" s="94">
        <v>43972</v>
      </c>
      <c r="H553" s="92" t="s">
        <v>73</v>
      </c>
      <c r="I553" s="120">
        <v>3680631</v>
      </c>
      <c r="J553" s="121">
        <v>3030986</v>
      </c>
      <c r="K553" s="120">
        <v>3040414.9495919058</v>
      </c>
      <c r="L553" s="121">
        <v>3680631</v>
      </c>
      <c r="M553" s="96">
        <v>82.605807253999998</v>
      </c>
      <c r="N553" s="96">
        <v>13.639903689200001</v>
      </c>
      <c r="O553" s="92" t="s">
        <v>74</v>
      </c>
      <c r="P553" s="95">
        <v>5.2884415000000002E-3</v>
      </c>
      <c r="Q553" s="97"/>
      <c r="R553" s="98"/>
    </row>
    <row r="554" spans="2:18">
      <c r="B554" s="91" t="s">
        <v>77</v>
      </c>
      <c r="C554" s="92" t="s">
        <v>157</v>
      </c>
      <c r="D554" s="93" t="s">
        <v>71</v>
      </c>
      <c r="E554" s="92" t="s">
        <v>72</v>
      </c>
      <c r="F554" s="94">
        <v>43328.627199074079</v>
      </c>
      <c r="G554" s="94">
        <v>44686</v>
      </c>
      <c r="H554" s="92" t="s">
        <v>73</v>
      </c>
      <c r="I554" s="120">
        <v>18282735</v>
      </c>
      <c r="J554" s="121">
        <v>12032221</v>
      </c>
      <c r="K554" s="120">
        <v>12237992.28066607</v>
      </c>
      <c r="L554" s="121">
        <v>18282735</v>
      </c>
      <c r="M554" s="96">
        <v>66.9374263789</v>
      </c>
      <c r="N554" s="96">
        <v>14.751385707800001</v>
      </c>
      <c r="O554" s="92" t="s">
        <v>74</v>
      </c>
      <c r="P554" s="95">
        <v>2.12865372E-2</v>
      </c>
      <c r="Q554" s="97"/>
      <c r="R554" s="98"/>
    </row>
    <row r="555" spans="2:18">
      <c r="B555" s="91" t="s">
        <v>77</v>
      </c>
      <c r="C555" s="92" t="s">
        <v>157</v>
      </c>
      <c r="D555" s="93" t="s">
        <v>71</v>
      </c>
      <c r="E555" s="92" t="s">
        <v>72</v>
      </c>
      <c r="F555" s="94">
        <v>43640.673252314809</v>
      </c>
      <c r="G555" s="94">
        <v>44686</v>
      </c>
      <c r="H555" s="92" t="s">
        <v>73</v>
      </c>
      <c r="I555" s="120">
        <v>90806356</v>
      </c>
      <c r="J555" s="121">
        <v>65129206</v>
      </c>
      <c r="K555" s="120">
        <v>65276635.018381022</v>
      </c>
      <c r="L555" s="121">
        <v>90806356</v>
      </c>
      <c r="M555" s="96">
        <v>71.885535213400004</v>
      </c>
      <c r="N555" s="96">
        <v>14.745910284300001</v>
      </c>
      <c r="O555" s="92" t="s">
        <v>74</v>
      </c>
      <c r="P555" s="95">
        <v>0.11354097069999999</v>
      </c>
      <c r="Q555" s="97"/>
      <c r="R555" s="98"/>
    </row>
    <row r="556" spans="2:18">
      <c r="B556" s="91" t="s">
        <v>77</v>
      </c>
      <c r="C556" s="92" t="s">
        <v>157</v>
      </c>
      <c r="D556" s="93" t="s">
        <v>71</v>
      </c>
      <c r="E556" s="92" t="s">
        <v>72</v>
      </c>
      <c r="F556" s="94">
        <v>43518.60938657407</v>
      </c>
      <c r="G556" s="94">
        <v>44515</v>
      </c>
      <c r="H556" s="92" t="s">
        <v>73</v>
      </c>
      <c r="I556" s="120">
        <v>8262535</v>
      </c>
      <c r="J556" s="121">
        <v>6009041</v>
      </c>
      <c r="K556" s="120">
        <v>6091942.7688075816</v>
      </c>
      <c r="L556" s="121">
        <v>8262535</v>
      </c>
      <c r="M556" s="96">
        <v>73.7297060625</v>
      </c>
      <c r="N556" s="96">
        <v>14.4748955774</v>
      </c>
      <c r="O556" s="92" t="s">
        <v>74</v>
      </c>
      <c r="P556" s="95">
        <v>1.05962125E-2</v>
      </c>
      <c r="Q556" s="97"/>
      <c r="R556" s="98"/>
    </row>
    <row r="557" spans="2:18">
      <c r="B557" s="91" t="s">
        <v>77</v>
      </c>
      <c r="C557" s="92" t="s">
        <v>157</v>
      </c>
      <c r="D557" s="93" t="s">
        <v>71</v>
      </c>
      <c r="E557" s="92" t="s">
        <v>72</v>
      </c>
      <c r="F557" s="94">
        <v>43388.566909722227</v>
      </c>
      <c r="G557" s="94">
        <v>44686</v>
      </c>
      <c r="H557" s="92" t="s">
        <v>73</v>
      </c>
      <c r="I557" s="120">
        <v>39612605</v>
      </c>
      <c r="J557" s="121">
        <v>26668164</v>
      </c>
      <c r="K557" s="120">
        <v>26517300.375075489</v>
      </c>
      <c r="L557" s="121">
        <v>39612605</v>
      </c>
      <c r="M557" s="96">
        <v>66.941571691799993</v>
      </c>
      <c r="N557" s="96">
        <v>14.7483645046</v>
      </c>
      <c r="O557" s="92" t="s">
        <v>74</v>
      </c>
      <c r="P557" s="95">
        <v>4.6123701400000001E-2</v>
      </c>
      <c r="Q557" s="97"/>
      <c r="R557" s="98"/>
    </row>
    <row r="558" spans="2:18">
      <c r="B558" s="91" t="s">
        <v>77</v>
      </c>
      <c r="C558" s="92" t="s">
        <v>157</v>
      </c>
      <c r="D558" s="93" t="s">
        <v>71</v>
      </c>
      <c r="E558" s="92" t="s">
        <v>72</v>
      </c>
      <c r="F558" s="94">
        <v>43305.546689814815</v>
      </c>
      <c r="G558" s="94">
        <v>44151</v>
      </c>
      <c r="H558" s="92" t="s">
        <v>73</v>
      </c>
      <c r="I558" s="120">
        <v>61195750</v>
      </c>
      <c r="J558" s="121">
        <v>47438981</v>
      </c>
      <c r="K558" s="120">
        <v>46915807.193709493</v>
      </c>
      <c r="L558" s="121">
        <v>61195750</v>
      </c>
      <c r="M558" s="96">
        <v>76.665139644000007</v>
      </c>
      <c r="N558" s="96">
        <v>13.4694492699</v>
      </c>
      <c r="O558" s="92" t="s">
        <v>74</v>
      </c>
      <c r="P558" s="95">
        <v>8.1604486599999998E-2</v>
      </c>
      <c r="Q558" s="97"/>
      <c r="R558" s="98"/>
    </row>
    <row r="559" spans="2:18">
      <c r="B559" s="91" t="s">
        <v>77</v>
      </c>
      <c r="C559" s="92" t="s">
        <v>157</v>
      </c>
      <c r="D559" s="93" t="s">
        <v>71</v>
      </c>
      <c r="E559" s="92" t="s">
        <v>72</v>
      </c>
      <c r="F559" s="94">
        <v>43333.640648148154</v>
      </c>
      <c r="G559" s="94">
        <v>44151</v>
      </c>
      <c r="H559" s="92" t="s">
        <v>73</v>
      </c>
      <c r="I559" s="120">
        <v>11675772</v>
      </c>
      <c r="J559" s="121">
        <v>9003265</v>
      </c>
      <c r="K559" s="120">
        <v>9132790.5828645919</v>
      </c>
      <c r="L559" s="121">
        <v>11675772</v>
      </c>
      <c r="M559" s="96">
        <v>78.220014769599999</v>
      </c>
      <c r="N559" s="96">
        <v>13.9233296624</v>
      </c>
      <c r="O559" s="92" t="s">
        <v>74</v>
      </c>
      <c r="P559" s="95">
        <v>1.5885406899999999E-2</v>
      </c>
      <c r="Q559" s="97"/>
      <c r="R559" s="98"/>
    </row>
    <row r="560" spans="2:18">
      <c r="B560" s="91" t="s">
        <v>77</v>
      </c>
      <c r="C560" s="92" t="s">
        <v>157</v>
      </c>
      <c r="D560" s="93" t="s">
        <v>71</v>
      </c>
      <c r="E560" s="92" t="s">
        <v>72</v>
      </c>
      <c r="F560" s="94">
        <v>43616.498055555552</v>
      </c>
      <c r="G560" s="94">
        <v>43679</v>
      </c>
      <c r="H560" s="92" t="s">
        <v>73</v>
      </c>
      <c r="I560" s="120">
        <v>709744592</v>
      </c>
      <c r="J560" s="121">
        <v>696520248</v>
      </c>
      <c r="K560" s="120">
        <v>702786539.1471802</v>
      </c>
      <c r="L560" s="121">
        <v>709744592</v>
      </c>
      <c r="M560" s="96">
        <v>99.019639891400004</v>
      </c>
      <c r="N560" s="96">
        <v>11.5127547793</v>
      </c>
      <c r="O560" s="92" t="s">
        <v>74</v>
      </c>
      <c r="P560" s="95">
        <v>1.2224138974000001</v>
      </c>
      <c r="Q560" s="97"/>
      <c r="R560" s="98"/>
    </row>
    <row r="561" spans="2:18">
      <c r="B561" s="91" t="s">
        <v>77</v>
      </c>
      <c r="C561" s="92" t="s">
        <v>157</v>
      </c>
      <c r="D561" s="93" t="s">
        <v>71</v>
      </c>
      <c r="E561" s="92" t="s">
        <v>72</v>
      </c>
      <c r="F561" s="94">
        <v>43432.60465277778</v>
      </c>
      <c r="G561" s="94">
        <v>43972</v>
      </c>
      <c r="H561" s="92" t="s">
        <v>73</v>
      </c>
      <c r="I561" s="120">
        <v>501675618</v>
      </c>
      <c r="J561" s="121">
        <v>420897534</v>
      </c>
      <c r="K561" s="120">
        <v>425639972.39092726</v>
      </c>
      <c r="L561" s="121">
        <v>501675618</v>
      </c>
      <c r="M561" s="96">
        <v>84.843663339200006</v>
      </c>
      <c r="N561" s="96">
        <v>13.6455943719</v>
      </c>
      <c r="O561" s="92" t="s">
        <v>74</v>
      </c>
      <c r="P561" s="95">
        <v>0.74035028920000001</v>
      </c>
      <c r="Q561" s="97"/>
      <c r="R561" s="98"/>
    </row>
    <row r="562" spans="2:18">
      <c r="B562" s="91" t="s">
        <v>77</v>
      </c>
      <c r="C562" s="92" t="s">
        <v>157</v>
      </c>
      <c r="D562" s="93" t="s">
        <v>71</v>
      </c>
      <c r="E562" s="92" t="s">
        <v>72</v>
      </c>
      <c r="F562" s="94">
        <v>43315.535763888889</v>
      </c>
      <c r="G562" s="94">
        <v>44151</v>
      </c>
      <c r="H562" s="92" t="s">
        <v>73</v>
      </c>
      <c r="I562" s="120">
        <v>151659040</v>
      </c>
      <c r="J562" s="121">
        <v>122178144</v>
      </c>
      <c r="K562" s="120">
        <v>118929903.16041531</v>
      </c>
      <c r="L562" s="121">
        <v>151659040</v>
      </c>
      <c r="M562" s="96">
        <v>78.419264133799999</v>
      </c>
      <c r="N562" s="96">
        <v>11.4663384051</v>
      </c>
      <c r="O562" s="92" t="s">
        <v>74</v>
      </c>
      <c r="P562" s="95">
        <v>0.2068644721</v>
      </c>
      <c r="Q562" s="97"/>
      <c r="R562" s="98"/>
    </row>
    <row r="563" spans="2:18">
      <c r="B563" s="91" t="s">
        <v>77</v>
      </c>
      <c r="C563" s="92" t="s">
        <v>157</v>
      </c>
      <c r="D563" s="93" t="s">
        <v>71</v>
      </c>
      <c r="E563" s="92" t="s">
        <v>72</v>
      </c>
      <c r="F563" s="94">
        <v>43367.603877314818</v>
      </c>
      <c r="G563" s="94">
        <v>43972</v>
      </c>
      <c r="H563" s="92" t="s">
        <v>73</v>
      </c>
      <c r="I563" s="120">
        <v>31898795</v>
      </c>
      <c r="J563" s="121">
        <v>26296329</v>
      </c>
      <c r="K563" s="120">
        <v>26350354.528656799</v>
      </c>
      <c r="L563" s="121">
        <v>31898795</v>
      </c>
      <c r="M563" s="96">
        <v>82.606112640500001</v>
      </c>
      <c r="N563" s="96">
        <v>13.639418152399999</v>
      </c>
      <c r="O563" s="92" t="s">
        <v>74</v>
      </c>
      <c r="P563" s="95">
        <v>4.5833318900000003E-2</v>
      </c>
      <c r="Q563" s="97"/>
      <c r="R563" s="98"/>
    </row>
    <row r="564" spans="2:18">
      <c r="B564" s="91" t="s">
        <v>77</v>
      </c>
      <c r="C564" s="92" t="s">
        <v>157</v>
      </c>
      <c r="D564" s="93" t="s">
        <v>71</v>
      </c>
      <c r="E564" s="92" t="s">
        <v>72</v>
      </c>
      <c r="F564" s="94">
        <v>43222.517175925925</v>
      </c>
      <c r="G564" s="94">
        <v>44686</v>
      </c>
      <c r="H564" s="92" t="s">
        <v>73</v>
      </c>
      <c r="I564" s="120">
        <v>22307186</v>
      </c>
      <c r="J564" s="121">
        <v>14658723</v>
      </c>
      <c r="K564" s="120">
        <v>14440258.565390209</v>
      </c>
      <c r="L564" s="121">
        <v>22307186</v>
      </c>
      <c r="M564" s="96">
        <v>64.733662799900003</v>
      </c>
      <c r="N564" s="96">
        <v>14.2007216884</v>
      </c>
      <c r="O564" s="92" t="s">
        <v>74</v>
      </c>
      <c r="P564" s="95">
        <v>2.5117118500000001E-2</v>
      </c>
      <c r="Q564" s="97"/>
      <c r="R564" s="98"/>
    </row>
    <row r="565" spans="2:18">
      <c r="B565" s="91" t="s">
        <v>77</v>
      </c>
      <c r="C565" s="92" t="s">
        <v>157</v>
      </c>
      <c r="D565" s="93" t="s">
        <v>71</v>
      </c>
      <c r="E565" s="92" t="s">
        <v>72</v>
      </c>
      <c r="F565" s="94">
        <v>43329.639328703706</v>
      </c>
      <c r="G565" s="94">
        <v>43972</v>
      </c>
      <c r="H565" s="92" t="s">
        <v>73</v>
      </c>
      <c r="I565" s="120">
        <v>6296440</v>
      </c>
      <c r="J565" s="121">
        <v>5151372</v>
      </c>
      <c r="K565" s="120">
        <v>5067128.9318335708</v>
      </c>
      <c r="L565" s="121">
        <v>6296440</v>
      </c>
      <c r="M565" s="96">
        <v>80.476093345300001</v>
      </c>
      <c r="N565" s="96">
        <v>13.6459743988</v>
      </c>
      <c r="O565" s="92" t="s">
        <v>74</v>
      </c>
      <c r="P565" s="95">
        <v>8.8136702999999997E-3</v>
      </c>
      <c r="Q565" s="97"/>
      <c r="R565" s="98"/>
    </row>
    <row r="566" spans="2:18">
      <c r="B566" s="91" t="s">
        <v>77</v>
      </c>
      <c r="C566" s="92" t="s">
        <v>157</v>
      </c>
      <c r="D566" s="93" t="s">
        <v>71</v>
      </c>
      <c r="E566" s="92" t="s">
        <v>72</v>
      </c>
      <c r="F566" s="94">
        <v>43641.573842592596</v>
      </c>
      <c r="G566" s="94">
        <v>43972</v>
      </c>
      <c r="H566" s="92" t="s">
        <v>73</v>
      </c>
      <c r="I566" s="120">
        <v>187520876</v>
      </c>
      <c r="J566" s="121">
        <v>167951067</v>
      </c>
      <c r="K566" s="120">
        <v>168245356.68649253</v>
      </c>
      <c r="L566" s="121">
        <v>187520876</v>
      </c>
      <c r="M566" s="96">
        <v>89.720867497699999</v>
      </c>
      <c r="N566" s="96">
        <v>13.632657095600001</v>
      </c>
      <c r="O566" s="92" t="s">
        <v>74</v>
      </c>
      <c r="P566" s="95">
        <v>0.29264285909999999</v>
      </c>
      <c r="Q566" s="97"/>
      <c r="R566" s="98"/>
    </row>
    <row r="567" spans="2:18">
      <c r="B567" s="91" t="s">
        <v>77</v>
      </c>
      <c r="C567" s="92" t="s">
        <v>157</v>
      </c>
      <c r="D567" s="93" t="s">
        <v>71</v>
      </c>
      <c r="E567" s="92" t="s">
        <v>72</v>
      </c>
      <c r="F567" s="94">
        <v>43518.609861111108</v>
      </c>
      <c r="G567" s="94">
        <v>44151</v>
      </c>
      <c r="H567" s="92" t="s">
        <v>73</v>
      </c>
      <c r="I567" s="120">
        <v>28318516</v>
      </c>
      <c r="J567" s="121">
        <v>23033399</v>
      </c>
      <c r="K567" s="120">
        <v>23339688.442239922</v>
      </c>
      <c r="L567" s="121">
        <v>28318516</v>
      </c>
      <c r="M567" s="96">
        <v>82.418472925100005</v>
      </c>
      <c r="N567" s="96">
        <v>13.9220607079</v>
      </c>
      <c r="O567" s="92" t="s">
        <v>74</v>
      </c>
      <c r="P567" s="95">
        <v>4.05966221E-2</v>
      </c>
      <c r="Q567" s="97"/>
      <c r="R567" s="98"/>
    </row>
    <row r="568" spans="2:18" ht="15.75">
      <c r="B568" s="99" t="s">
        <v>158</v>
      </c>
      <c r="C568" s="100"/>
      <c r="D568" s="100"/>
      <c r="E568" s="100"/>
      <c r="F568" s="100"/>
      <c r="G568" s="100"/>
      <c r="H568" s="102"/>
      <c r="I568" s="122">
        <v>8155948040</v>
      </c>
      <c r="J568" s="123">
        <v>5712679566</v>
      </c>
      <c r="K568" s="122">
        <v>5725131134.1549006</v>
      </c>
      <c r="L568" s="123">
        <v>8155948040</v>
      </c>
      <c r="M568" s="102"/>
      <c r="N568" s="102"/>
      <c r="O568" s="102"/>
      <c r="P568" s="101">
        <v>9.9581871207000017</v>
      </c>
      <c r="Q568" s="103" t="s">
        <v>75</v>
      </c>
      <c r="R568" s="104">
        <v>6.4645188473902264</v>
      </c>
    </row>
    <row r="569" spans="2:18">
      <c r="B569" s="83" t="s">
        <v>77</v>
      </c>
      <c r="C569" s="84" t="s">
        <v>159</v>
      </c>
      <c r="D569" s="85" t="s">
        <v>71</v>
      </c>
      <c r="E569" s="84" t="s">
        <v>72</v>
      </c>
      <c r="F569" s="86">
        <v>43636.687824074077</v>
      </c>
      <c r="G569" s="86">
        <v>43670</v>
      </c>
      <c r="H569" s="84" t="s">
        <v>73</v>
      </c>
      <c r="I569" s="118">
        <v>51890411</v>
      </c>
      <c r="J569" s="119">
        <v>51191781</v>
      </c>
      <c r="K569" s="118">
        <v>51396278.295060471</v>
      </c>
      <c r="L569" s="119">
        <v>51890411</v>
      </c>
      <c r="M569" s="88">
        <v>99.047737924200007</v>
      </c>
      <c r="N569" s="88">
        <v>15.663757</v>
      </c>
      <c r="O569" s="84" t="s">
        <v>74</v>
      </c>
      <c r="P569" s="87">
        <v>8.93977351E-2</v>
      </c>
      <c r="Q569" s="89"/>
      <c r="R569" s="90"/>
    </row>
    <row r="570" spans="2:18">
      <c r="B570" s="91" t="s">
        <v>77</v>
      </c>
      <c r="C570" s="92" t="s">
        <v>159</v>
      </c>
      <c r="D570" s="93" t="s">
        <v>71</v>
      </c>
      <c r="E570" s="92" t="s">
        <v>72</v>
      </c>
      <c r="F570" s="94">
        <v>43545.617407407408</v>
      </c>
      <c r="G570" s="94">
        <v>43670</v>
      </c>
      <c r="H570" s="92" t="s">
        <v>73</v>
      </c>
      <c r="I570" s="120">
        <v>107520548</v>
      </c>
      <c r="J570" s="121">
        <v>102342466</v>
      </c>
      <c r="K570" s="120">
        <v>102775908.89013569</v>
      </c>
      <c r="L570" s="121">
        <v>107520548</v>
      </c>
      <c r="M570" s="96">
        <v>95.587225699499996</v>
      </c>
      <c r="N570" s="96">
        <v>15.9490175165</v>
      </c>
      <c r="O570" s="92" t="s">
        <v>74</v>
      </c>
      <c r="P570" s="95">
        <v>0.1787665135</v>
      </c>
      <c r="Q570" s="97"/>
      <c r="R570" s="98"/>
    </row>
    <row r="571" spans="2:18" ht="15.75">
      <c r="B571" s="99" t="s">
        <v>160</v>
      </c>
      <c r="C571" s="100"/>
      <c r="D571" s="100"/>
      <c r="E571" s="100"/>
      <c r="F571" s="100"/>
      <c r="G571" s="100"/>
      <c r="H571" s="102"/>
      <c r="I571" s="122">
        <v>159410959</v>
      </c>
      <c r="J571" s="123">
        <v>153534247</v>
      </c>
      <c r="K571" s="122">
        <v>154172187.18519616</v>
      </c>
      <c r="L571" s="123">
        <v>159410959</v>
      </c>
      <c r="M571" s="102"/>
      <c r="N571" s="102"/>
      <c r="O571" s="102"/>
      <c r="P571" s="101">
        <v>0.26816424859999999</v>
      </c>
      <c r="Q571" s="103" t="s">
        <v>75</v>
      </c>
      <c r="R571" s="105"/>
    </row>
    <row r="572" spans="2:18">
      <c r="B572" s="83" t="s">
        <v>70</v>
      </c>
      <c r="C572" s="84" t="s">
        <v>161</v>
      </c>
      <c r="D572" s="85" t="s">
        <v>71</v>
      </c>
      <c r="E572" s="84" t="s">
        <v>72</v>
      </c>
      <c r="F572" s="86">
        <v>43623.69902777778</v>
      </c>
      <c r="G572" s="86">
        <v>43941</v>
      </c>
      <c r="H572" s="84" t="s">
        <v>73</v>
      </c>
      <c r="I572" s="118">
        <v>103449146</v>
      </c>
      <c r="J572" s="119">
        <v>96204920</v>
      </c>
      <c r="K572" s="118">
        <v>96731081.017720729</v>
      </c>
      <c r="L572" s="119">
        <v>103449146</v>
      </c>
      <c r="M572" s="88">
        <v>93.505925141000006</v>
      </c>
      <c r="N572" s="88">
        <v>9.0413187683</v>
      </c>
      <c r="O572" s="84" t="s">
        <v>74</v>
      </c>
      <c r="P572" s="87">
        <v>0.1682522518</v>
      </c>
      <c r="Q572" s="89"/>
      <c r="R572" s="90"/>
    </row>
    <row r="573" spans="2:18" ht="15.75">
      <c r="B573" s="99" t="s">
        <v>162</v>
      </c>
      <c r="C573" s="100"/>
      <c r="D573" s="100"/>
      <c r="E573" s="100"/>
      <c r="F573" s="100"/>
      <c r="G573" s="100"/>
      <c r="H573" s="102"/>
      <c r="I573" s="122">
        <v>103449146</v>
      </c>
      <c r="J573" s="123">
        <v>96204920</v>
      </c>
      <c r="K573" s="122">
        <v>96731081.017720729</v>
      </c>
      <c r="L573" s="123">
        <v>103449146</v>
      </c>
      <c r="M573" s="102"/>
      <c r="N573" s="102"/>
      <c r="O573" s="102"/>
      <c r="P573" s="101">
        <v>0.1682522518</v>
      </c>
      <c r="Q573" s="103" t="s">
        <v>75</v>
      </c>
      <c r="R573" s="104">
        <v>0.13819737292684622</v>
      </c>
    </row>
    <row r="574" spans="2:18">
      <c r="B574" s="83" t="s">
        <v>70</v>
      </c>
      <c r="C574" s="84" t="s">
        <v>163</v>
      </c>
      <c r="D574" s="85" t="s">
        <v>71</v>
      </c>
      <c r="E574" s="84" t="s">
        <v>72</v>
      </c>
      <c r="F574" s="86">
        <v>43410.646180555559</v>
      </c>
      <c r="G574" s="86">
        <v>44172</v>
      </c>
      <c r="H574" s="84" t="s">
        <v>73</v>
      </c>
      <c r="I574" s="118">
        <v>626575343</v>
      </c>
      <c r="J574" s="119">
        <v>508269478</v>
      </c>
      <c r="K574" s="118">
        <v>505631113.99339676</v>
      </c>
      <c r="L574" s="119">
        <v>626575343</v>
      </c>
      <c r="M574" s="88">
        <v>80.697576060399996</v>
      </c>
      <c r="N574" s="88">
        <v>11.848593694</v>
      </c>
      <c r="O574" s="84" t="s">
        <v>74</v>
      </c>
      <c r="P574" s="87">
        <v>0.8794854003</v>
      </c>
      <c r="Q574" s="89"/>
      <c r="R574" s="90"/>
    </row>
    <row r="575" spans="2:18">
      <c r="B575" s="91" t="s">
        <v>164</v>
      </c>
      <c r="C575" s="92" t="s">
        <v>163</v>
      </c>
      <c r="D575" s="93" t="s">
        <v>71</v>
      </c>
      <c r="E575" s="92" t="s">
        <v>72</v>
      </c>
      <c r="F575" s="94">
        <v>43349.696840277778</v>
      </c>
      <c r="G575" s="94">
        <v>43682</v>
      </c>
      <c r="H575" s="92" t="s">
        <v>73</v>
      </c>
      <c r="I575" s="120">
        <v>34904111</v>
      </c>
      <c r="J575" s="121">
        <v>33479256</v>
      </c>
      <c r="K575" s="120">
        <v>5489784.9476988465</v>
      </c>
      <c r="L575" s="121">
        <v>34904111</v>
      </c>
      <c r="M575" s="96">
        <v>15.7281901484</v>
      </c>
      <c r="N575" s="96">
        <v>10.471308281700001</v>
      </c>
      <c r="O575" s="92" t="s">
        <v>74</v>
      </c>
      <c r="P575" s="95">
        <v>9.5488303E-3</v>
      </c>
      <c r="Q575" s="97"/>
      <c r="R575" s="98"/>
    </row>
    <row r="576" spans="2:18">
      <c r="B576" s="91" t="s">
        <v>70</v>
      </c>
      <c r="C576" s="92" t="s">
        <v>163</v>
      </c>
      <c r="D576" s="93" t="s">
        <v>71</v>
      </c>
      <c r="E576" s="92" t="s">
        <v>72</v>
      </c>
      <c r="F576" s="94">
        <v>43635.657418981486</v>
      </c>
      <c r="G576" s="94">
        <v>44390</v>
      </c>
      <c r="H576" s="92" t="s">
        <v>73</v>
      </c>
      <c r="I576" s="120">
        <v>250000000</v>
      </c>
      <c r="J576" s="121">
        <v>199596200</v>
      </c>
      <c r="K576" s="120">
        <v>200252059.26970795</v>
      </c>
      <c r="L576" s="121">
        <v>250000000</v>
      </c>
      <c r="M576" s="96">
        <v>80.100823707900005</v>
      </c>
      <c r="N576" s="96">
        <v>11.5000000679</v>
      </c>
      <c r="O576" s="92" t="s">
        <v>74</v>
      </c>
      <c r="P576" s="95">
        <v>0.34831472520000001</v>
      </c>
      <c r="Q576" s="97"/>
      <c r="R576" s="98"/>
    </row>
    <row r="577" spans="2:18">
      <c r="B577" s="91" t="s">
        <v>70</v>
      </c>
      <c r="C577" s="92" t="s">
        <v>163</v>
      </c>
      <c r="D577" s="93" t="s">
        <v>71</v>
      </c>
      <c r="E577" s="92" t="s">
        <v>72</v>
      </c>
      <c r="F577" s="94">
        <v>43572.634675925925</v>
      </c>
      <c r="G577" s="94">
        <v>44662</v>
      </c>
      <c r="H577" s="92" t="s">
        <v>73</v>
      </c>
      <c r="I577" s="120">
        <v>641849315</v>
      </c>
      <c r="J577" s="121">
        <v>500000001</v>
      </c>
      <c r="K577" s="120">
        <v>509609075.39580023</v>
      </c>
      <c r="L577" s="121">
        <v>641849315</v>
      </c>
      <c r="M577" s="96">
        <v>79.3969960684</v>
      </c>
      <c r="N577" s="96">
        <v>9.8442062025000006</v>
      </c>
      <c r="O577" s="92" t="s">
        <v>74</v>
      </c>
      <c r="P577" s="95">
        <v>0.88640459270000005</v>
      </c>
      <c r="Q577" s="97"/>
      <c r="R577" s="98"/>
    </row>
    <row r="578" spans="2:18">
      <c r="B578" s="91" t="s">
        <v>164</v>
      </c>
      <c r="C578" s="92" t="s">
        <v>163</v>
      </c>
      <c r="D578" s="93" t="s">
        <v>71</v>
      </c>
      <c r="E578" s="92" t="s">
        <v>72</v>
      </c>
      <c r="F578" s="94">
        <v>43349.698981481481</v>
      </c>
      <c r="G578" s="94">
        <v>44867</v>
      </c>
      <c r="H578" s="92" t="s">
        <v>73</v>
      </c>
      <c r="I578" s="120">
        <v>233410958</v>
      </c>
      <c r="J578" s="121">
        <v>193437878</v>
      </c>
      <c r="K578" s="120">
        <v>165430338.34413493</v>
      </c>
      <c r="L578" s="121">
        <v>233410958</v>
      </c>
      <c r="M578" s="96">
        <v>70.875137894800005</v>
      </c>
      <c r="N578" s="96">
        <v>9.3790722416999994</v>
      </c>
      <c r="O578" s="92" t="s">
        <v>74</v>
      </c>
      <c r="P578" s="95">
        <v>0.2877464683</v>
      </c>
      <c r="Q578" s="97"/>
      <c r="R578" s="98"/>
    </row>
    <row r="579" spans="2:18">
      <c r="B579" s="91" t="s">
        <v>164</v>
      </c>
      <c r="C579" s="92" t="s">
        <v>163</v>
      </c>
      <c r="D579" s="93" t="s">
        <v>71</v>
      </c>
      <c r="E579" s="92" t="s">
        <v>72</v>
      </c>
      <c r="F579" s="94">
        <v>43349.695104166662</v>
      </c>
      <c r="G579" s="94">
        <v>43682</v>
      </c>
      <c r="H579" s="92" t="s">
        <v>73</v>
      </c>
      <c r="I579" s="120">
        <v>32232878</v>
      </c>
      <c r="J579" s="121">
        <v>30808752</v>
      </c>
      <c r="K579" s="120">
        <v>5489784.9476988465</v>
      </c>
      <c r="L579" s="121">
        <v>32232878</v>
      </c>
      <c r="M579" s="96">
        <v>17.031631329</v>
      </c>
      <c r="N579" s="96">
        <v>10.471308281700001</v>
      </c>
      <c r="O579" s="92" t="s">
        <v>74</v>
      </c>
      <c r="P579" s="95">
        <v>9.5488303E-3</v>
      </c>
      <c r="Q579" s="97"/>
      <c r="R579" s="98"/>
    </row>
    <row r="580" spans="2:18">
      <c r="B580" s="91" t="s">
        <v>70</v>
      </c>
      <c r="C580" s="92" t="s">
        <v>163</v>
      </c>
      <c r="D580" s="93" t="s">
        <v>71</v>
      </c>
      <c r="E580" s="92" t="s">
        <v>72</v>
      </c>
      <c r="F580" s="94">
        <v>43644.603506944448</v>
      </c>
      <c r="G580" s="94">
        <v>44361</v>
      </c>
      <c r="H580" s="92" t="s">
        <v>73</v>
      </c>
      <c r="I580" s="120">
        <v>235191781</v>
      </c>
      <c r="J580" s="121">
        <v>201683580</v>
      </c>
      <c r="K580" s="120">
        <v>201775594.50876459</v>
      </c>
      <c r="L580" s="121">
        <v>235191781</v>
      </c>
      <c r="M580" s="96">
        <v>85.791941219600005</v>
      </c>
      <c r="N580" s="96">
        <v>8.6806249248</v>
      </c>
      <c r="O580" s="92" t="s">
        <v>74</v>
      </c>
      <c r="P580" s="95">
        <v>0.35096473410000001</v>
      </c>
      <c r="Q580" s="97"/>
      <c r="R580" s="98"/>
    </row>
    <row r="581" spans="2:18">
      <c r="B581" s="91" t="s">
        <v>70</v>
      </c>
      <c r="C581" s="92" t="s">
        <v>163</v>
      </c>
      <c r="D581" s="93" t="s">
        <v>71</v>
      </c>
      <c r="E581" s="92" t="s">
        <v>72</v>
      </c>
      <c r="F581" s="94">
        <v>43634.697129629625</v>
      </c>
      <c r="G581" s="94">
        <v>44125</v>
      </c>
      <c r="H581" s="92" t="s">
        <v>73</v>
      </c>
      <c r="I581" s="120">
        <v>29265756</v>
      </c>
      <c r="J581" s="121">
        <v>25229937</v>
      </c>
      <c r="K581" s="120">
        <v>25073629.265590444</v>
      </c>
      <c r="L581" s="121">
        <v>29265756</v>
      </c>
      <c r="M581" s="96">
        <v>85.675658833499995</v>
      </c>
      <c r="N581" s="96">
        <v>12.682501260900001</v>
      </c>
      <c r="O581" s="92" t="s">
        <v>74</v>
      </c>
      <c r="P581" s="95">
        <v>4.3612606599999999E-2</v>
      </c>
      <c r="Q581" s="97"/>
      <c r="R581" s="98"/>
    </row>
    <row r="582" spans="2:18">
      <c r="B582" s="91" t="s">
        <v>70</v>
      </c>
      <c r="C582" s="92" t="s">
        <v>163</v>
      </c>
      <c r="D582" s="93" t="s">
        <v>71</v>
      </c>
      <c r="E582" s="92" t="s">
        <v>72</v>
      </c>
      <c r="F582" s="94">
        <v>43510.680833333332</v>
      </c>
      <c r="G582" s="94">
        <v>44501</v>
      </c>
      <c r="H582" s="92" t="s">
        <v>73</v>
      </c>
      <c r="I582" s="120">
        <v>124657534</v>
      </c>
      <c r="J582" s="121">
        <v>95580334</v>
      </c>
      <c r="K582" s="120">
        <v>97268350.156207189</v>
      </c>
      <c r="L582" s="121">
        <v>124657534</v>
      </c>
      <c r="M582" s="96">
        <v>78.028456873099998</v>
      </c>
      <c r="N582" s="96">
        <v>11.462125712600001</v>
      </c>
      <c r="O582" s="92" t="s">
        <v>74</v>
      </c>
      <c r="P582" s="95">
        <v>0.1691867678</v>
      </c>
      <c r="Q582" s="97"/>
      <c r="R582" s="98"/>
    </row>
    <row r="583" spans="2:18">
      <c r="B583" s="91" t="s">
        <v>164</v>
      </c>
      <c r="C583" s="92" t="s">
        <v>163</v>
      </c>
      <c r="D583" s="93" t="s">
        <v>71</v>
      </c>
      <c r="E583" s="92" t="s">
        <v>72</v>
      </c>
      <c r="F583" s="94">
        <v>43349.69730324074</v>
      </c>
      <c r="G583" s="94">
        <v>43682</v>
      </c>
      <c r="H583" s="92" t="s">
        <v>73</v>
      </c>
      <c r="I583" s="120">
        <v>32232878</v>
      </c>
      <c r="J583" s="121">
        <v>30808752</v>
      </c>
      <c r="K583" s="120">
        <v>5489784.9476988465</v>
      </c>
      <c r="L583" s="121">
        <v>32232878</v>
      </c>
      <c r="M583" s="96">
        <v>17.031631329</v>
      </c>
      <c r="N583" s="96">
        <v>10.471308281700001</v>
      </c>
      <c r="O583" s="92" t="s">
        <v>74</v>
      </c>
      <c r="P583" s="95">
        <v>9.5488303E-3</v>
      </c>
      <c r="Q583" s="97"/>
      <c r="R583" s="98"/>
    </row>
    <row r="584" spans="2:18">
      <c r="B584" s="91" t="s">
        <v>70</v>
      </c>
      <c r="C584" s="92" t="s">
        <v>163</v>
      </c>
      <c r="D584" s="93" t="s">
        <v>71</v>
      </c>
      <c r="E584" s="92" t="s">
        <v>72</v>
      </c>
      <c r="F584" s="94">
        <v>43642.584340277783</v>
      </c>
      <c r="G584" s="94">
        <v>44390</v>
      </c>
      <c r="H584" s="92" t="s">
        <v>73</v>
      </c>
      <c r="I584" s="120">
        <v>250000000</v>
      </c>
      <c r="J584" s="121">
        <v>200013316</v>
      </c>
      <c r="K584" s="120">
        <v>200252059.26485729</v>
      </c>
      <c r="L584" s="121">
        <v>250000000</v>
      </c>
      <c r="M584" s="96">
        <v>80.100823705899998</v>
      </c>
      <c r="N584" s="96">
        <v>11.5000000692</v>
      </c>
      <c r="O584" s="92" t="s">
        <v>74</v>
      </c>
      <c r="P584" s="95">
        <v>0.3483147251</v>
      </c>
      <c r="Q584" s="97"/>
      <c r="R584" s="98"/>
    </row>
    <row r="585" spans="2:18">
      <c r="B585" s="91" t="s">
        <v>70</v>
      </c>
      <c r="C585" s="92" t="s">
        <v>163</v>
      </c>
      <c r="D585" s="93" t="s">
        <v>71</v>
      </c>
      <c r="E585" s="92" t="s">
        <v>72</v>
      </c>
      <c r="F585" s="94">
        <v>43612.66887731482</v>
      </c>
      <c r="G585" s="94">
        <v>44124</v>
      </c>
      <c r="H585" s="92" t="s">
        <v>73</v>
      </c>
      <c r="I585" s="120">
        <v>11386639</v>
      </c>
      <c r="J585" s="121">
        <v>10018889</v>
      </c>
      <c r="K585" s="120">
        <v>10029555.036962863</v>
      </c>
      <c r="L585" s="121">
        <v>11386639</v>
      </c>
      <c r="M585" s="96">
        <v>88.0817863547</v>
      </c>
      <c r="N585" s="96">
        <v>10.197718929800001</v>
      </c>
      <c r="O585" s="92" t="s">
        <v>74</v>
      </c>
      <c r="P585" s="95">
        <v>1.7445222400000002E-2</v>
      </c>
      <c r="Q585" s="97"/>
      <c r="R585" s="98"/>
    </row>
    <row r="586" spans="2:18">
      <c r="B586" s="91" t="s">
        <v>164</v>
      </c>
      <c r="C586" s="92" t="s">
        <v>163</v>
      </c>
      <c r="D586" s="93" t="s">
        <v>71</v>
      </c>
      <c r="E586" s="92" t="s">
        <v>72</v>
      </c>
      <c r="F586" s="94">
        <v>43349.699745370366</v>
      </c>
      <c r="G586" s="94">
        <v>44867</v>
      </c>
      <c r="H586" s="92" t="s">
        <v>73</v>
      </c>
      <c r="I586" s="120">
        <v>466821917</v>
      </c>
      <c r="J586" s="121">
        <v>379196155</v>
      </c>
      <c r="K586" s="120">
        <v>325568223.6148417</v>
      </c>
      <c r="L586" s="121">
        <v>466821917</v>
      </c>
      <c r="M586" s="96">
        <v>69.741417820999999</v>
      </c>
      <c r="N586" s="96">
        <v>10.471306775</v>
      </c>
      <c r="O586" s="92" t="s">
        <v>74</v>
      </c>
      <c r="P586" s="95">
        <v>0.56628734179999995</v>
      </c>
      <c r="Q586" s="97"/>
      <c r="R586" s="98"/>
    </row>
    <row r="587" spans="2:18">
      <c r="B587" s="91" t="s">
        <v>164</v>
      </c>
      <c r="C587" s="92" t="s">
        <v>163</v>
      </c>
      <c r="D587" s="93" t="s">
        <v>71</v>
      </c>
      <c r="E587" s="92" t="s">
        <v>72</v>
      </c>
      <c r="F587" s="94">
        <v>43349.695625</v>
      </c>
      <c r="G587" s="94">
        <v>43682</v>
      </c>
      <c r="H587" s="92" t="s">
        <v>73</v>
      </c>
      <c r="I587" s="120">
        <v>29561645</v>
      </c>
      <c r="J587" s="121">
        <v>28138248</v>
      </c>
      <c r="K587" s="120">
        <v>5489784.9540821435</v>
      </c>
      <c r="L587" s="121">
        <v>29561645</v>
      </c>
      <c r="M587" s="96">
        <v>18.570634192</v>
      </c>
      <c r="N587" s="96">
        <v>10.471305988599999</v>
      </c>
      <c r="O587" s="92" t="s">
        <v>74</v>
      </c>
      <c r="P587" s="95">
        <v>9.5488303E-3</v>
      </c>
      <c r="Q587" s="97"/>
      <c r="R587" s="98"/>
    </row>
    <row r="588" spans="2:18">
      <c r="B588" s="91" t="s">
        <v>70</v>
      </c>
      <c r="C588" s="92" t="s">
        <v>163</v>
      </c>
      <c r="D588" s="93" t="s">
        <v>71</v>
      </c>
      <c r="E588" s="92" t="s">
        <v>72</v>
      </c>
      <c r="F588" s="94">
        <v>43635.653379629628</v>
      </c>
      <c r="G588" s="94">
        <v>44125</v>
      </c>
      <c r="H588" s="92" t="s">
        <v>73</v>
      </c>
      <c r="I588" s="120">
        <v>29265756</v>
      </c>
      <c r="J588" s="121">
        <v>25238191</v>
      </c>
      <c r="K588" s="120">
        <v>25073628.360280242</v>
      </c>
      <c r="L588" s="121">
        <v>29265756</v>
      </c>
      <c r="M588" s="96">
        <v>85.675655739999996</v>
      </c>
      <c r="N588" s="96">
        <v>12.6825046033</v>
      </c>
      <c r="O588" s="92" t="s">
        <v>74</v>
      </c>
      <c r="P588" s="95">
        <v>4.3612604999999999E-2</v>
      </c>
      <c r="Q588" s="97"/>
      <c r="R588" s="98"/>
    </row>
    <row r="589" spans="2:18">
      <c r="B589" s="91" t="s">
        <v>70</v>
      </c>
      <c r="C589" s="92" t="s">
        <v>163</v>
      </c>
      <c r="D589" s="93" t="s">
        <v>71</v>
      </c>
      <c r="E589" s="92" t="s">
        <v>72</v>
      </c>
      <c r="F589" s="94">
        <v>43523.772604166668</v>
      </c>
      <c r="G589" s="94">
        <v>44281</v>
      </c>
      <c r="H589" s="92" t="s">
        <v>73</v>
      </c>
      <c r="I589" s="120">
        <v>112271221</v>
      </c>
      <c r="J589" s="121">
        <v>91704359</v>
      </c>
      <c r="K589" s="120">
        <v>90109787.701821536</v>
      </c>
      <c r="L589" s="121">
        <v>112271221</v>
      </c>
      <c r="M589" s="96">
        <v>80.260806731399995</v>
      </c>
      <c r="N589" s="96">
        <v>11.4621260026</v>
      </c>
      <c r="O589" s="92" t="s">
        <v>74</v>
      </c>
      <c r="P589" s="95">
        <v>0.15673529680000001</v>
      </c>
      <c r="Q589" s="97"/>
      <c r="R589" s="98"/>
    </row>
    <row r="590" spans="2:18">
      <c r="B590" s="91" t="s">
        <v>164</v>
      </c>
      <c r="C590" s="92" t="s">
        <v>163</v>
      </c>
      <c r="D590" s="93" t="s">
        <v>71</v>
      </c>
      <c r="E590" s="92" t="s">
        <v>72</v>
      </c>
      <c r="F590" s="94">
        <v>43349.697731481487</v>
      </c>
      <c r="G590" s="94">
        <v>43682</v>
      </c>
      <c r="H590" s="92" t="s">
        <v>73</v>
      </c>
      <c r="I590" s="120">
        <v>32232878</v>
      </c>
      <c r="J590" s="121">
        <v>30808752</v>
      </c>
      <c r="K590" s="120">
        <v>5489784.9476988465</v>
      </c>
      <c r="L590" s="121">
        <v>32232878</v>
      </c>
      <c r="M590" s="96">
        <v>17.031631329</v>
      </c>
      <c r="N590" s="96">
        <v>10.471308281700001</v>
      </c>
      <c r="O590" s="92" t="s">
        <v>74</v>
      </c>
      <c r="P590" s="95">
        <v>9.5488303E-3</v>
      </c>
      <c r="Q590" s="97"/>
      <c r="R590" s="98"/>
    </row>
    <row r="591" spans="2:18">
      <c r="B591" s="91" t="s">
        <v>164</v>
      </c>
      <c r="C591" s="92" t="s">
        <v>163</v>
      </c>
      <c r="D591" s="93" t="s">
        <v>71</v>
      </c>
      <c r="E591" s="92" t="s">
        <v>72</v>
      </c>
      <c r="F591" s="94">
        <v>43349.693969907406</v>
      </c>
      <c r="G591" s="94">
        <v>43682</v>
      </c>
      <c r="H591" s="92" t="s">
        <v>73</v>
      </c>
      <c r="I591" s="120">
        <v>32232878</v>
      </c>
      <c r="J591" s="121">
        <v>30808752</v>
      </c>
      <c r="K591" s="120">
        <v>5489784.9476988465</v>
      </c>
      <c r="L591" s="121">
        <v>32232878</v>
      </c>
      <c r="M591" s="96">
        <v>17.031631329</v>
      </c>
      <c r="N591" s="96">
        <v>10.471308281700001</v>
      </c>
      <c r="O591" s="92" t="s">
        <v>74</v>
      </c>
      <c r="P591" s="95">
        <v>9.5488303E-3</v>
      </c>
      <c r="Q591" s="97"/>
      <c r="R591" s="98"/>
    </row>
    <row r="592" spans="2:18">
      <c r="B592" s="91" t="s">
        <v>70</v>
      </c>
      <c r="C592" s="92" t="s">
        <v>163</v>
      </c>
      <c r="D592" s="93" t="s">
        <v>71</v>
      </c>
      <c r="E592" s="92" t="s">
        <v>72</v>
      </c>
      <c r="F592" s="94">
        <v>43644.602222222224</v>
      </c>
      <c r="G592" s="94">
        <v>44361</v>
      </c>
      <c r="H592" s="92" t="s">
        <v>73</v>
      </c>
      <c r="I592" s="120">
        <v>176393835</v>
      </c>
      <c r="J592" s="121">
        <v>151262685</v>
      </c>
      <c r="K592" s="120">
        <v>151331694.88169694</v>
      </c>
      <c r="L592" s="121">
        <v>176393835</v>
      </c>
      <c r="M592" s="96">
        <v>85.791941017499994</v>
      </c>
      <c r="N592" s="96">
        <v>8.6806250007999992</v>
      </c>
      <c r="O592" s="92" t="s">
        <v>74</v>
      </c>
      <c r="P592" s="95">
        <v>0.26322354889999999</v>
      </c>
      <c r="Q592" s="97"/>
      <c r="R592" s="98"/>
    </row>
    <row r="593" spans="2:18">
      <c r="B593" s="91" t="s">
        <v>70</v>
      </c>
      <c r="C593" s="92" t="s">
        <v>163</v>
      </c>
      <c r="D593" s="93" t="s">
        <v>71</v>
      </c>
      <c r="E593" s="92" t="s">
        <v>72</v>
      </c>
      <c r="F593" s="94">
        <v>43623.673611111109</v>
      </c>
      <c r="G593" s="94">
        <v>44004</v>
      </c>
      <c r="H593" s="92" t="s">
        <v>73</v>
      </c>
      <c r="I593" s="120">
        <v>111194520</v>
      </c>
      <c r="J593" s="121">
        <v>101304948</v>
      </c>
      <c r="K593" s="120">
        <v>99635248.640691638</v>
      </c>
      <c r="L593" s="121">
        <v>111194520</v>
      </c>
      <c r="M593" s="96">
        <v>89.604459500999994</v>
      </c>
      <c r="N593" s="96">
        <v>9.8438275767000007</v>
      </c>
      <c r="O593" s="92" t="s">
        <v>74</v>
      </c>
      <c r="P593" s="95">
        <v>0.17330370719999999</v>
      </c>
      <c r="Q593" s="97"/>
      <c r="R593" s="98"/>
    </row>
    <row r="594" spans="2:18">
      <c r="B594" s="91" t="s">
        <v>70</v>
      </c>
      <c r="C594" s="92" t="s">
        <v>163</v>
      </c>
      <c r="D594" s="93" t="s">
        <v>71</v>
      </c>
      <c r="E594" s="92" t="s">
        <v>72</v>
      </c>
      <c r="F594" s="94">
        <v>43410.644375000003</v>
      </c>
      <c r="G594" s="94">
        <v>44172</v>
      </c>
      <c r="H594" s="92" t="s">
        <v>73</v>
      </c>
      <c r="I594" s="120">
        <v>626575343</v>
      </c>
      <c r="J594" s="121">
        <v>508269478</v>
      </c>
      <c r="K594" s="120">
        <v>505631113.99339676</v>
      </c>
      <c r="L594" s="121">
        <v>626575343</v>
      </c>
      <c r="M594" s="96">
        <v>80.697576060399996</v>
      </c>
      <c r="N594" s="96">
        <v>11.848593694</v>
      </c>
      <c r="O594" s="92" t="s">
        <v>74</v>
      </c>
      <c r="P594" s="95">
        <v>0.8794854003</v>
      </c>
      <c r="Q594" s="97"/>
      <c r="R594" s="98"/>
    </row>
    <row r="595" spans="2:18">
      <c r="B595" s="91" t="s">
        <v>164</v>
      </c>
      <c r="C595" s="92" t="s">
        <v>163</v>
      </c>
      <c r="D595" s="93" t="s">
        <v>71</v>
      </c>
      <c r="E595" s="92" t="s">
        <v>72</v>
      </c>
      <c r="F595" s="94">
        <v>43349.696238425924</v>
      </c>
      <c r="G595" s="94">
        <v>43682</v>
      </c>
      <c r="H595" s="92" t="s">
        <v>73</v>
      </c>
      <c r="I595" s="120">
        <v>32232878</v>
      </c>
      <c r="J595" s="121">
        <v>30808752</v>
      </c>
      <c r="K595" s="120">
        <v>5489784.9476988465</v>
      </c>
      <c r="L595" s="121">
        <v>32232878</v>
      </c>
      <c r="M595" s="96">
        <v>17.031631329</v>
      </c>
      <c r="N595" s="96">
        <v>10.471308281700001</v>
      </c>
      <c r="O595" s="92" t="s">
        <v>74</v>
      </c>
      <c r="P595" s="95">
        <v>9.5488303E-3</v>
      </c>
      <c r="Q595" s="97"/>
      <c r="R595" s="98"/>
    </row>
    <row r="596" spans="2:18">
      <c r="B596" s="91" t="s">
        <v>70</v>
      </c>
      <c r="C596" s="92" t="s">
        <v>163</v>
      </c>
      <c r="D596" s="93" t="s">
        <v>71</v>
      </c>
      <c r="E596" s="92" t="s">
        <v>72</v>
      </c>
      <c r="F596" s="94">
        <v>43635.65697916667</v>
      </c>
      <c r="G596" s="94">
        <v>44390</v>
      </c>
      <c r="H596" s="92" t="s">
        <v>73</v>
      </c>
      <c r="I596" s="120">
        <v>250000000</v>
      </c>
      <c r="J596" s="121">
        <v>199596200</v>
      </c>
      <c r="K596" s="120">
        <v>200252059.26970795</v>
      </c>
      <c r="L596" s="121">
        <v>250000000</v>
      </c>
      <c r="M596" s="96">
        <v>80.100823707900005</v>
      </c>
      <c r="N596" s="96">
        <v>11.5000000679</v>
      </c>
      <c r="O596" s="92" t="s">
        <v>74</v>
      </c>
      <c r="P596" s="95">
        <v>0.34831472520000001</v>
      </c>
      <c r="Q596" s="97"/>
      <c r="R596" s="98"/>
    </row>
    <row r="597" spans="2:18">
      <c r="B597" s="91" t="s">
        <v>70</v>
      </c>
      <c r="C597" s="92" t="s">
        <v>163</v>
      </c>
      <c r="D597" s="93" t="s">
        <v>71</v>
      </c>
      <c r="E597" s="92" t="s">
        <v>72</v>
      </c>
      <c r="F597" s="94">
        <v>43572.634259259255</v>
      </c>
      <c r="G597" s="94">
        <v>44662</v>
      </c>
      <c r="H597" s="92" t="s">
        <v>73</v>
      </c>
      <c r="I597" s="120">
        <v>641849315</v>
      </c>
      <c r="J597" s="121">
        <v>500000001</v>
      </c>
      <c r="K597" s="120">
        <v>509609075.39580023</v>
      </c>
      <c r="L597" s="121">
        <v>641849315</v>
      </c>
      <c r="M597" s="96">
        <v>79.3969960684</v>
      </c>
      <c r="N597" s="96">
        <v>9.8442062025000006</v>
      </c>
      <c r="O597" s="92" t="s">
        <v>74</v>
      </c>
      <c r="P597" s="95">
        <v>0.88640459270000005</v>
      </c>
      <c r="Q597" s="97"/>
      <c r="R597" s="98"/>
    </row>
    <row r="598" spans="2:18">
      <c r="B598" s="91" t="s">
        <v>164</v>
      </c>
      <c r="C598" s="92" t="s">
        <v>163</v>
      </c>
      <c r="D598" s="93" t="s">
        <v>71</v>
      </c>
      <c r="E598" s="92" t="s">
        <v>72</v>
      </c>
      <c r="F598" s="94">
        <v>43349.698368055557</v>
      </c>
      <c r="G598" s="94">
        <v>44827</v>
      </c>
      <c r="H598" s="92" t="s">
        <v>73</v>
      </c>
      <c r="I598" s="120">
        <v>69082192</v>
      </c>
      <c r="J598" s="121">
        <v>56776080</v>
      </c>
      <c r="K598" s="120">
        <v>45391364.467940643</v>
      </c>
      <c r="L598" s="121">
        <v>69082192</v>
      </c>
      <c r="M598" s="96">
        <v>65.706317581700006</v>
      </c>
      <c r="N598" s="96">
        <v>10.471306676299999</v>
      </c>
      <c r="O598" s="92" t="s">
        <v>74</v>
      </c>
      <c r="P598" s="95">
        <v>7.8952899100000001E-2</v>
      </c>
      <c r="Q598" s="97"/>
      <c r="R598" s="98"/>
    </row>
    <row r="599" spans="2:18">
      <c r="B599" s="91" t="s">
        <v>164</v>
      </c>
      <c r="C599" s="92" t="s">
        <v>163</v>
      </c>
      <c r="D599" s="93" t="s">
        <v>71</v>
      </c>
      <c r="E599" s="92" t="s">
        <v>72</v>
      </c>
      <c r="F599" s="94">
        <v>43349.694548611107</v>
      </c>
      <c r="G599" s="94">
        <v>43682</v>
      </c>
      <c r="H599" s="92" t="s">
        <v>73</v>
      </c>
      <c r="I599" s="120">
        <v>32232878</v>
      </c>
      <c r="J599" s="121">
        <v>30808752</v>
      </c>
      <c r="K599" s="120">
        <v>5489784.9476988465</v>
      </c>
      <c r="L599" s="121">
        <v>32232878</v>
      </c>
      <c r="M599" s="96">
        <v>17.031631329</v>
      </c>
      <c r="N599" s="96">
        <v>10.471308281700001</v>
      </c>
      <c r="O599" s="92" t="s">
        <v>74</v>
      </c>
      <c r="P599" s="95">
        <v>9.5488303E-3</v>
      </c>
      <c r="Q599" s="97"/>
      <c r="R599" s="98"/>
    </row>
    <row r="600" spans="2:18">
      <c r="B600" s="91" t="s">
        <v>70</v>
      </c>
      <c r="C600" s="92" t="s">
        <v>163</v>
      </c>
      <c r="D600" s="93" t="s">
        <v>71</v>
      </c>
      <c r="E600" s="92" t="s">
        <v>72</v>
      </c>
      <c r="F600" s="94">
        <v>43644.603148148148</v>
      </c>
      <c r="G600" s="94">
        <v>44361</v>
      </c>
      <c r="H600" s="92" t="s">
        <v>73</v>
      </c>
      <c r="I600" s="120">
        <v>176393835</v>
      </c>
      <c r="J600" s="121">
        <v>151262685</v>
      </c>
      <c r="K600" s="120">
        <v>151331694.88169694</v>
      </c>
      <c r="L600" s="121">
        <v>176393835</v>
      </c>
      <c r="M600" s="96">
        <v>85.791941017499994</v>
      </c>
      <c r="N600" s="96">
        <v>8.6806250007999992</v>
      </c>
      <c r="O600" s="92" t="s">
        <v>74</v>
      </c>
      <c r="P600" s="95">
        <v>0.26322354889999999</v>
      </c>
      <c r="Q600" s="97"/>
      <c r="R600" s="98"/>
    </row>
    <row r="601" spans="2:18">
      <c r="B601" s="91" t="s">
        <v>70</v>
      </c>
      <c r="C601" s="92" t="s">
        <v>163</v>
      </c>
      <c r="D601" s="93" t="s">
        <v>71</v>
      </c>
      <c r="E601" s="92" t="s">
        <v>72</v>
      </c>
      <c r="F601" s="94">
        <v>43623.677523148144</v>
      </c>
      <c r="G601" s="94">
        <v>44390</v>
      </c>
      <c r="H601" s="92" t="s">
        <v>73</v>
      </c>
      <c r="I601" s="120">
        <v>250000000</v>
      </c>
      <c r="J601" s="121">
        <v>197949359</v>
      </c>
      <c r="K601" s="120">
        <v>199339954.68233103</v>
      </c>
      <c r="L601" s="121">
        <v>250000000</v>
      </c>
      <c r="M601" s="96">
        <v>79.735981872899998</v>
      </c>
      <c r="N601" s="96">
        <v>11.7499999531</v>
      </c>
      <c r="O601" s="92" t="s">
        <v>74</v>
      </c>
      <c r="P601" s="95">
        <v>0.34672822730000002</v>
      </c>
      <c r="Q601" s="97"/>
      <c r="R601" s="98"/>
    </row>
    <row r="602" spans="2:18" ht="15.75">
      <c r="B602" s="99" t="s">
        <v>165</v>
      </c>
      <c r="C602" s="100"/>
      <c r="D602" s="100"/>
      <c r="E602" s="100"/>
      <c r="F602" s="100"/>
      <c r="G602" s="100"/>
      <c r="H602" s="102"/>
      <c r="I602" s="122">
        <v>5570048284</v>
      </c>
      <c r="J602" s="123">
        <v>4542859770</v>
      </c>
      <c r="K602" s="122">
        <v>4262513900.7136021</v>
      </c>
      <c r="L602" s="123">
        <v>5570048284</v>
      </c>
      <c r="M602" s="102"/>
      <c r="N602" s="102"/>
      <c r="O602" s="102"/>
      <c r="P602" s="101">
        <v>7.4141377780999989</v>
      </c>
      <c r="Q602" s="103" t="s">
        <v>75</v>
      </c>
      <c r="R602" s="104">
        <v>5.7703196811604824</v>
      </c>
    </row>
    <row r="603" spans="2:18">
      <c r="B603" s="83" t="s">
        <v>77</v>
      </c>
      <c r="C603" s="84" t="s">
        <v>166</v>
      </c>
      <c r="D603" s="85" t="s">
        <v>71</v>
      </c>
      <c r="E603" s="84" t="s">
        <v>72</v>
      </c>
      <c r="F603" s="86">
        <v>43249.689386574071</v>
      </c>
      <c r="G603" s="86">
        <v>43789</v>
      </c>
      <c r="H603" s="84" t="s">
        <v>73</v>
      </c>
      <c r="I603" s="118">
        <v>7101206</v>
      </c>
      <c r="J603" s="119">
        <v>6124766</v>
      </c>
      <c r="K603" s="118">
        <v>6020111.2086262591</v>
      </c>
      <c r="L603" s="119">
        <v>7101206</v>
      </c>
      <c r="M603" s="88">
        <v>84.775898750500005</v>
      </c>
      <c r="N603" s="88">
        <v>11.4625196211</v>
      </c>
      <c r="O603" s="84" t="s">
        <v>74</v>
      </c>
      <c r="P603" s="87">
        <v>1.047127E-2</v>
      </c>
      <c r="Q603" s="89"/>
      <c r="R603" s="90"/>
    </row>
    <row r="604" spans="2:18">
      <c r="B604" s="91" t="s">
        <v>77</v>
      </c>
      <c r="C604" s="92" t="s">
        <v>166</v>
      </c>
      <c r="D604" s="93" t="s">
        <v>71</v>
      </c>
      <c r="E604" s="92" t="s">
        <v>72</v>
      </c>
      <c r="F604" s="94">
        <v>43363.636770833335</v>
      </c>
      <c r="G604" s="94">
        <v>43789</v>
      </c>
      <c r="H604" s="92" t="s">
        <v>73</v>
      </c>
      <c r="I604" s="120">
        <v>4514741</v>
      </c>
      <c r="J604" s="121">
        <v>4001206</v>
      </c>
      <c r="K604" s="120">
        <v>4013314.1978580258</v>
      </c>
      <c r="L604" s="121">
        <v>4514741</v>
      </c>
      <c r="M604" s="96">
        <v>88.893564389600002</v>
      </c>
      <c r="N604" s="96">
        <v>11.4692110509</v>
      </c>
      <c r="O604" s="92" t="s">
        <v>74</v>
      </c>
      <c r="P604" s="95">
        <v>6.9806844000000002E-3</v>
      </c>
      <c r="Q604" s="97"/>
      <c r="R604" s="98"/>
    </row>
    <row r="605" spans="2:18">
      <c r="B605" s="91" t="s">
        <v>77</v>
      </c>
      <c r="C605" s="92" t="s">
        <v>166</v>
      </c>
      <c r="D605" s="93" t="s">
        <v>71</v>
      </c>
      <c r="E605" s="92" t="s">
        <v>72</v>
      </c>
      <c r="F605" s="94">
        <v>43256.602604166663</v>
      </c>
      <c r="G605" s="94">
        <v>43789</v>
      </c>
      <c r="H605" s="92" t="s">
        <v>73</v>
      </c>
      <c r="I605" s="120">
        <v>2367067</v>
      </c>
      <c r="J605" s="121">
        <v>2045808</v>
      </c>
      <c r="K605" s="120">
        <v>2006694.4374947359</v>
      </c>
      <c r="L605" s="121">
        <v>2367067</v>
      </c>
      <c r="M605" s="96">
        <v>84.775565604799993</v>
      </c>
      <c r="N605" s="96">
        <v>11.4638527856</v>
      </c>
      <c r="O605" s="92" t="s">
        <v>74</v>
      </c>
      <c r="P605" s="95">
        <v>3.4904072000000001E-3</v>
      </c>
      <c r="Q605" s="97"/>
      <c r="R605" s="98"/>
    </row>
    <row r="606" spans="2:18">
      <c r="B606" s="91" t="s">
        <v>77</v>
      </c>
      <c r="C606" s="92" t="s">
        <v>166</v>
      </c>
      <c r="D606" s="93" t="s">
        <v>71</v>
      </c>
      <c r="E606" s="92" t="s">
        <v>72</v>
      </c>
      <c r="F606" s="94">
        <v>43518.605960648143</v>
      </c>
      <c r="G606" s="94">
        <v>43880</v>
      </c>
      <c r="H606" s="92" t="s">
        <v>73</v>
      </c>
      <c r="I606" s="120">
        <v>11316094</v>
      </c>
      <c r="J606" s="121">
        <v>10200341</v>
      </c>
      <c r="K606" s="120">
        <v>10034298.256414702</v>
      </c>
      <c r="L606" s="121">
        <v>11316094</v>
      </c>
      <c r="M606" s="96">
        <v>88.672807564300001</v>
      </c>
      <c r="N606" s="96">
        <v>11.7334154897</v>
      </c>
      <c r="O606" s="92" t="s">
        <v>74</v>
      </c>
      <c r="P606" s="95">
        <v>1.7453472599999999E-2</v>
      </c>
      <c r="Q606" s="97"/>
      <c r="R606" s="98"/>
    </row>
    <row r="607" spans="2:18">
      <c r="B607" s="91" t="s">
        <v>77</v>
      </c>
      <c r="C607" s="92" t="s">
        <v>166</v>
      </c>
      <c r="D607" s="93" t="s">
        <v>71</v>
      </c>
      <c r="E607" s="92" t="s">
        <v>72</v>
      </c>
      <c r="F607" s="94">
        <v>43242.542916666665</v>
      </c>
      <c r="G607" s="94">
        <v>43789</v>
      </c>
      <c r="H607" s="92" t="s">
        <v>73</v>
      </c>
      <c r="I607" s="120">
        <v>24854220</v>
      </c>
      <c r="J607" s="121">
        <v>21536376</v>
      </c>
      <c r="K607" s="120">
        <v>21110252.167675234</v>
      </c>
      <c r="L607" s="121">
        <v>24854220</v>
      </c>
      <c r="M607" s="96">
        <v>84.936289160100003</v>
      </c>
      <c r="N607" s="96">
        <v>10.919697364299999</v>
      </c>
      <c r="O607" s="92" t="s">
        <v>74</v>
      </c>
      <c r="P607" s="95">
        <v>3.6718781899999997E-2</v>
      </c>
      <c r="Q607" s="97"/>
      <c r="R607" s="98"/>
    </row>
    <row r="608" spans="2:18">
      <c r="B608" s="91" t="s">
        <v>77</v>
      </c>
      <c r="C608" s="92" t="s">
        <v>166</v>
      </c>
      <c r="D608" s="93" t="s">
        <v>71</v>
      </c>
      <c r="E608" s="92" t="s">
        <v>72</v>
      </c>
      <c r="F608" s="94">
        <v>43326.649236111116</v>
      </c>
      <c r="G608" s="94">
        <v>43880</v>
      </c>
      <c r="H608" s="92" t="s">
        <v>73</v>
      </c>
      <c r="I608" s="120">
        <v>20190993</v>
      </c>
      <c r="J608" s="121">
        <v>17288183</v>
      </c>
      <c r="K608" s="120">
        <v>17058421.776112143</v>
      </c>
      <c r="L608" s="121">
        <v>20190993</v>
      </c>
      <c r="M608" s="96">
        <v>84.485303799099995</v>
      </c>
      <c r="N608" s="96">
        <v>11.732231045600001</v>
      </c>
      <c r="O608" s="92" t="s">
        <v>74</v>
      </c>
      <c r="P608" s="95">
        <v>2.9671103099999999E-2</v>
      </c>
      <c r="Q608" s="97"/>
      <c r="R608" s="98"/>
    </row>
    <row r="609" spans="2:18">
      <c r="B609" s="91" t="s">
        <v>77</v>
      </c>
      <c r="C609" s="92" t="s">
        <v>166</v>
      </c>
      <c r="D609" s="93" t="s">
        <v>71</v>
      </c>
      <c r="E609" s="92" t="s">
        <v>72</v>
      </c>
      <c r="F609" s="94">
        <v>43635.632326388892</v>
      </c>
      <c r="G609" s="94">
        <v>43789</v>
      </c>
      <c r="H609" s="92" t="s">
        <v>73</v>
      </c>
      <c r="I609" s="120">
        <v>12556932</v>
      </c>
      <c r="J609" s="121">
        <v>12000000</v>
      </c>
      <c r="K609" s="120">
        <v>12039375.132449595</v>
      </c>
      <c r="L609" s="121">
        <v>12556932</v>
      </c>
      <c r="M609" s="96">
        <v>95.878317509799999</v>
      </c>
      <c r="N609" s="96">
        <v>11.4827811618</v>
      </c>
      <c r="O609" s="92" t="s">
        <v>74</v>
      </c>
      <c r="P609" s="95">
        <v>2.0941066299999998E-2</v>
      </c>
      <c r="Q609" s="97"/>
      <c r="R609" s="98"/>
    </row>
    <row r="610" spans="2:18">
      <c r="B610" s="91" t="s">
        <v>77</v>
      </c>
      <c r="C610" s="92" t="s">
        <v>166</v>
      </c>
      <c r="D610" s="93" t="s">
        <v>71</v>
      </c>
      <c r="E610" s="92" t="s">
        <v>72</v>
      </c>
      <c r="F610" s="94">
        <v>43243.542685185181</v>
      </c>
      <c r="G610" s="94">
        <v>43789</v>
      </c>
      <c r="H610" s="92" t="s">
        <v>73</v>
      </c>
      <c r="I610" s="120">
        <v>15385948</v>
      </c>
      <c r="J610" s="121">
        <v>13335829</v>
      </c>
      <c r="K610" s="120">
        <v>13068251.565426322</v>
      </c>
      <c r="L610" s="121">
        <v>15385948</v>
      </c>
      <c r="M610" s="96">
        <v>84.936277994899996</v>
      </c>
      <c r="N610" s="96">
        <v>10.9197056215</v>
      </c>
      <c r="O610" s="92" t="s">
        <v>74</v>
      </c>
      <c r="P610" s="95">
        <v>2.2730674900000001E-2</v>
      </c>
      <c r="Q610" s="97"/>
      <c r="R610" s="98"/>
    </row>
    <row r="611" spans="2:18">
      <c r="B611" s="91" t="s">
        <v>77</v>
      </c>
      <c r="C611" s="92" t="s">
        <v>166</v>
      </c>
      <c r="D611" s="93" t="s">
        <v>71</v>
      </c>
      <c r="E611" s="92" t="s">
        <v>72</v>
      </c>
      <c r="F611" s="94">
        <v>43348.667962962965</v>
      </c>
      <c r="G611" s="94">
        <v>43789</v>
      </c>
      <c r="H611" s="92" t="s">
        <v>73</v>
      </c>
      <c r="I611" s="120">
        <v>110986520</v>
      </c>
      <c r="J611" s="121">
        <v>98227726</v>
      </c>
      <c r="K611" s="120">
        <v>96321076.208746701</v>
      </c>
      <c r="L611" s="121">
        <v>110986520</v>
      </c>
      <c r="M611" s="96">
        <v>86.786283783599998</v>
      </c>
      <c r="N611" s="96">
        <v>11.4646096561</v>
      </c>
      <c r="O611" s="92" t="s">
        <v>74</v>
      </c>
      <c r="P611" s="95">
        <v>0.167539097</v>
      </c>
      <c r="Q611" s="97"/>
      <c r="R611" s="98"/>
    </row>
    <row r="612" spans="2:18" ht="15.75">
      <c r="B612" s="99" t="s">
        <v>167</v>
      </c>
      <c r="C612" s="100"/>
      <c r="D612" s="100"/>
      <c r="E612" s="100"/>
      <c r="F612" s="100"/>
      <c r="G612" s="100"/>
      <c r="H612" s="102"/>
      <c r="I612" s="122">
        <v>209273721</v>
      </c>
      <c r="J612" s="123">
        <v>184760235</v>
      </c>
      <c r="K612" s="122">
        <v>181671794.9508037</v>
      </c>
      <c r="L612" s="123">
        <v>209273721</v>
      </c>
      <c r="M612" s="102"/>
      <c r="N612" s="102"/>
      <c r="O612" s="102"/>
      <c r="P612" s="101">
        <v>0.31599655739999999</v>
      </c>
      <c r="Q612" s="103" t="s">
        <v>75</v>
      </c>
      <c r="R612" s="104">
        <v>0.30295467634187256</v>
      </c>
    </row>
    <row r="613" spans="2:18">
      <c r="B613" s="83" t="s">
        <v>70</v>
      </c>
      <c r="C613" s="84" t="s">
        <v>82</v>
      </c>
      <c r="D613" s="85" t="s">
        <v>71</v>
      </c>
      <c r="E613" s="84" t="s">
        <v>72</v>
      </c>
      <c r="F613" s="86">
        <v>43595.645844907413</v>
      </c>
      <c r="G613" s="86">
        <v>44484</v>
      </c>
      <c r="H613" s="84" t="s">
        <v>73</v>
      </c>
      <c r="I613" s="118">
        <v>145523310</v>
      </c>
      <c r="J613" s="119">
        <v>119370161</v>
      </c>
      <c r="K613" s="118">
        <v>119160935.08314048</v>
      </c>
      <c r="L613" s="119">
        <v>145523310</v>
      </c>
      <c r="M613" s="88">
        <v>81.884431492900006</v>
      </c>
      <c r="N613" s="88">
        <v>9.3806896507000008</v>
      </c>
      <c r="O613" s="84" t="s">
        <v>74</v>
      </c>
      <c r="P613" s="87">
        <v>0.20726632480000001</v>
      </c>
      <c r="Q613" s="89"/>
      <c r="R613" s="90"/>
    </row>
    <row r="614" spans="2:18">
      <c r="B614" s="91" t="s">
        <v>77</v>
      </c>
      <c r="C614" s="92" t="s">
        <v>82</v>
      </c>
      <c r="D614" s="93" t="s">
        <v>71</v>
      </c>
      <c r="E614" s="92" t="s">
        <v>72</v>
      </c>
      <c r="F614" s="94">
        <v>43224.665034722224</v>
      </c>
      <c r="G614" s="94">
        <v>45628</v>
      </c>
      <c r="H614" s="92" t="s">
        <v>73</v>
      </c>
      <c r="I614" s="120">
        <v>50543154</v>
      </c>
      <c r="J614" s="121">
        <v>26077733</v>
      </c>
      <c r="K614" s="120">
        <v>26222182.019956898</v>
      </c>
      <c r="L614" s="121">
        <v>50543154</v>
      </c>
      <c r="M614" s="96">
        <v>51.880778987299998</v>
      </c>
      <c r="N614" s="96">
        <v>15.5034201475</v>
      </c>
      <c r="O614" s="92" t="s">
        <v>74</v>
      </c>
      <c r="P614" s="95">
        <v>4.5610378E-2</v>
      </c>
      <c r="Q614" s="97"/>
      <c r="R614" s="98"/>
    </row>
    <row r="615" spans="2:18">
      <c r="B615" s="91" t="s">
        <v>103</v>
      </c>
      <c r="C615" s="92" t="s">
        <v>82</v>
      </c>
      <c r="D615" s="93" t="s">
        <v>71</v>
      </c>
      <c r="E615" s="92" t="s">
        <v>72</v>
      </c>
      <c r="F615" s="94">
        <v>43622.567326388889</v>
      </c>
      <c r="G615" s="94">
        <v>45628</v>
      </c>
      <c r="H615" s="92" t="s">
        <v>73</v>
      </c>
      <c r="I615" s="120">
        <v>1306461572</v>
      </c>
      <c r="J615" s="121">
        <v>705299383</v>
      </c>
      <c r="K615" s="120">
        <v>712488348.06002474</v>
      </c>
      <c r="L615" s="121">
        <v>1306461572</v>
      </c>
      <c r="M615" s="96">
        <v>54.535729433599997</v>
      </c>
      <c r="N615" s="96">
        <v>16.675986412</v>
      </c>
      <c r="O615" s="92" t="s">
        <v>74</v>
      </c>
      <c r="P615" s="95">
        <v>1.2392890442</v>
      </c>
      <c r="Q615" s="97"/>
      <c r="R615" s="98"/>
    </row>
    <row r="616" spans="2:18">
      <c r="B616" s="91" t="s">
        <v>103</v>
      </c>
      <c r="C616" s="92" t="s">
        <v>82</v>
      </c>
      <c r="D616" s="93" t="s">
        <v>71</v>
      </c>
      <c r="E616" s="92" t="s">
        <v>72</v>
      </c>
      <c r="F616" s="94">
        <v>43480.614050925928</v>
      </c>
      <c r="G616" s="94">
        <v>45628</v>
      </c>
      <c r="H616" s="92" t="s">
        <v>73</v>
      </c>
      <c r="I616" s="120">
        <v>958842469</v>
      </c>
      <c r="J616" s="121">
        <v>502760076</v>
      </c>
      <c r="K616" s="120">
        <v>505738173.14057946</v>
      </c>
      <c r="L616" s="121">
        <v>958842469</v>
      </c>
      <c r="M616" s="96">
        <v>52.744657176899999</v>
      </c>
      <c r="N616" s="96">
        <v>16.649052017100001</v>
      </c>
      <c r="O616" s="92" t="s">
        <v>74</v>
      </c>
      <c r="P616" s="95">
        <v>0.87967161699999996</v>
      </c>
      <c r="Q616" s="97"/>
      <c r="R616" s="98"/>
    </row>
    <row r="617" spans="2:18">
      <c r="B617" s="91" t="s">
        <v>77</v>
      </c>
      <c r="C617" s="92" t="s">
        <v>82</v>
      </c>
      <c r="D617" s="93" t="s">
        <v>71</v>
      </c>
      <c r="E617" s="92" t="s">
        <v>72</v>
      </c>
      <c r="F617" s="94">
        <v>43635.641469907408</v>
      </c>
      <c r="G617" s="94">
        <v>45628</v>
      </c>
      <c r="H617" s="92" t="s">
        <v>73</v>
      </c>
      <c r="I617" s="120">
        <v>44475284</v>
      </c>
      <c r="J617" s="121">
        <v>24163069</v>
      </c>
      <c r="K617" s="120">
        <v>24275469.048769511</v>
      </c>
      <c r="L617" s="121">
        <v>44475284</v>
      </c>
      <c r="M617" s="96">
        <v>54.581931503299998</v>
      </c>
      <c r="N617" s="96">
        <v>16.649000933100002</v>
      </c>
      <c r="O617" s="92" t="s">
        <v>74</v>
      </c>
      <c r="P617" s="95">
        <v>4.2224301499999999E-2</v>
      </c>
      <c r="Q617" s="97"/>
      <c r="R617" s="98"/>
    </row>
    <row r="618" spans="2:18">
      <c r="B618" s="91" t="s">
        <v>103</v>
      </c>
      <c r="C618" s="92" t="s">
        <v>82</v>
      </c>
      <c r="D618" s="93" t="s">
        <v>71</v>
      </c>
      <c r="E618" s="92" t="s">
        <v>72</v>
      </c>
      <c r="F618" s="94">
        <v>43609.657638888893</v>
      </c>
      <c r="G618" s="94">
        <v>45628</v>
      </c>
      <c r="H618" s="92" t="s">
        <v>73</v>
      </c>
      <c r="I618" s="120">
        <v>186672605</v>
      </c>
      <c r="J618" s="121">
        <v>100934248</v>
      </c>
      <c r="K618" s="120">
        <v>101147809.67847037</v>
      </c>
      <c r="L618" s="121">
        <v>186672605</v>
      </c>
      <c r="M618" s="96">
        <v>54.184602865800002</v>
      </c>
      <c r="N618" s="96">
        <v>16.648997382600001</v>
      </c>
      <c r="O618" s="92" t="s">
        <v>74</v>
      </c>
      <c r="P618" s="95">
        <v>0.1759346279</v>
      </c>
      <c r="Q618" s="97"/>
      <c r="R618" s="98"/>
    </row>
    <row r="619" spans="2:18">
      <c r="B619" s="91" t="s">
        <v>77</v>
      </c>
      <c r="C619" s="92" t="s">
        <v>82</v>
      </c>
      <c r="D619" s="93" t="s">
        <v>71</v>
      </c>
      <c r="E619" s="92" t="s">
        <v>72</v>
      </c>
      <c r="F619" s="94">
        <v>43255.677847222221</v>
      </c>
      <c r="G619" s="94">
        <v>43803</v>
      </c>
      <c r="H619" s="92" t="s">
        <v>73</v>
      </c>
      <c r="I619" s="120">
        <v>1226877</v>
      </c>
      <c r="J619" s="121">
        <v>1031699</v>
      </c>
      <c r="K619" s="120">
        <v>1008804.9043814018</v>
      </c>
      <c r="L619" s="121">
        <v>1226877</v>
      </c>
      <c r="M619" s="96">
        <v>82.225431268299999</v>
      </c>
      <c r="N619" s="96">
        <v>13.647299886900001</v>
      </c>
      <c r="O619" s="92" t="s">
        <v>74</v>
      </c>
      <c r="P619" s="95">
        <v>1.7546966E-3</v>
      </c>
      <c r="Q619" s="97"/>
      <c r="R619" s="98"/>
    </row>
    <row r="620" spans="2:18">
      <c r="B620" s="91" t="s">
        <v>103</v>
      </c>
      <c r="C620" s="92" t="s">
        <v>82</v>
      </c>
      <c r="D620" s="93" t="s">
        <v>71</v>
      </c>
      <c r="E620" s="92" t="s">
        <v>72</v>
      </c>
      <c r="F620" s="94">
        <v>43626.642974537041</v>
      </c>
      <c r="G620" s="94">
        <v>45628</v>
      </c>
      <c r="H620" s="92" t="s">
        <v>73</v>
      </c>
      <c r="I620" s="120">
        <v>374333668</v>
      </c>
      <c r="J620" s="121">
        <v>202600466</v>
      </c>
      <c r="K620" s="120">
        <v>204317324.28669921</v>
      </c>
      <c r="L620" s="121">
        <v>374333668</v>
      </c>
      <c r="M620" s="96">
        <v>54.581605063300003</v>
      </c>
      <c r="N620" s="96">
        <v>16.6491916276</v>
      </c>
      <c r="O620" s="92" t="s">
        <v>74</v>
      </c>
      <c r="P620" s="95">
        <v>0.35538577189999998</v>
      </c>
      <c r="Q620" s="97"/>
      <c r="R620" s="98"/>
    </row>
    <row r="621" spans="2:18">
      <c r="B621" s="91" t="s">
        <v>103</v>
      </c>
      <c r="C621" s="92" t="s">
        <v>82</v>
      </c>
      <c r="D621" s="93" t="s">
        <v>71</v>
      </c>
      <c r="E621" s="92" t="s">
        <v>72</v>
      </c>
      <c r="F621" s="94">
        <v>43529.568749999999</v>
      </c>
      <c r="G621" s="94">
        <v>45628</v>
      </c>
      <c r="H621" s="92" t="s">
        <v>73</v>
      </c>
      <c r="I621" s="120">
        <v>5674068487</v>
      </c>
      <c r="J621" s="121">
        <v>3000000000</v>
      </c>
      <c r="K621" s="120">
        <v>3034363533.6156163</v>
      </c>
      <c r="L621" s="121">
        <v>5674068487</v>
      </c>
      <c r="M621" s="96">
        <v>53.477738955200003</v>
      </c>
      <c r="N621" s="96">
        <v>16.649739692400001</v>
      </c>
      <c r="O621" s="92" t="s">
        <v>74</v>
      </c>
      <c r="P621" s="95">
        <v>5.2779157632000002</v>
      </c>
      <c r="Q621" s="97"/>
      <c r="R621" s="98"/>
    </row>
    <row r="622" spans="2:18">
      <c r="B622" s="91" t="s">
        <v>70</v>
      </c>
      <c r="C622" s="92" t="s">
        <v>82</v>
      </c>
      <c r="D622" s="93" t="s">
        <v>71</v>
      </c>
      <c r="E622" s="92" t="s">
        <v>72</v>
      </c>
      <c r="F622" s="94">
        <v>43635.656354166669</v>
      </c>
      <c r="G622" s="94">
        <v>44263</v>
      </c>
      <c r="H622" s="92" t="s">
        <v>73</v>
      </c>
      <c r="I622" s="120">
        <v>500000000</v>
      </c>
      <c r="J622" s="121">
        <v>424377065</v>
      </c>
      <c r="K622" s="120">
        <v>425597781.74645919</v>
      </c>
      <c r="L622" s="121">
        <v>500000000</v>
      </c>
      <c r="M622" s="96">
        <v>85.119556349299998</v>
      </c>
      <c r="N622" s="96">
        <v>10.000000007800001</v>
      </c>
      <c r="O622" s="92" t="s">
        <v>74</v>
      </c>
      <c r="P622" s="95">
        <v>0.74027690359999998</v>
      </c>
      <c r="Q622" s="97"/>
      <c r="R622" s="98"/>
    </row>
    <row r="623" spans="2:18">
      <c r="B623" s="91" t="s">
        <v>103</v>
      </c>
      <c r="C623" s="92" t="s">
        <v>82</v>
      </c>
      <c r="D623" s="93" t="s">
        <v>71</v>
      </c>
      <c r="E623" s="92" t="s">
        <v>72</v>
      </c>
      <c r="F623" s="94">
        <v>43616.499178240745</v>
      </c>
      <c r="G623" s="94">
        <v>43679</v>
      </c>
      <c r="H623" s="92" t="s">
        <v>73</v>
      </c>
      <c r="I623" s="120">
        <v>221792922</v>
      </c>
      <c r="J623" s="121">
        <v>217660356</v>
      </c>
      <c r="K623" s="120">
        <v>219618552.31734493</v>
      </c>
      <c r="L623" s="121">
        <v>221792922</v>
      </c>
      <c r="M623" s="96">
        <v>99.019639732800002</v>
      </c>
      <c r="N623" s="96">
        <v>11.5127567544</v>
      </c>
      <c r="O623" s="92" t="s">
        <v>74</v>
      </c>
      <c r="P623" s="95">
        <v>0.3820004447</v>
      </c>
      <c r="Q623" s="97"/>
      <c r="R623" s="98"/>
    </row>
    <row r="624" spans="2:18">
      <c r="B624" s="91" t="s">
        <v>103</v>
      </c>
      <c r="C624" s="92" t="s">
        <v>82</v>
      </c>
      <c r="D624" s="93" t="s">
        <v>71</v>
      </c>
      <c r="E624" s="92" t="s">
        <v>72</v>
      </c>
      <c r="F624" s="94">
        <v>43363.633657407408</v>
      </c>
      <c r="G624" s="94">
        <v>43803</v>
      </c>
      <c r="H624" s="92" t="s">
        <v>73</v>
      </c>
      <c r="I624" s="120">
        <v>4648220</v>
      </c>
      <c r="J624" s="121">
        <v>4021370</v>
      </c>
      <c r="K624" s="120">
        <v>4035311.9438433023</v>
      </c>
      <c r="L624" s="121">
        <v>4648220</v>
      </c>
      <c r="M624" s="96">
        <v>86.814134095300005</v>
      </c>
      <c r="N624" s="96">
        <v>13.641142886600001</v>
      </c>
      <c r="O624" s="92" t="s">
        <v>74</v>
      </c>
      <c r="P624" s="95">
        <v>7.0189468999999997E-3</v>
      </c>
      <c r="Q624" s="97"/>
      <c r="R624" s="98"/>
    </row>
    <row r="625" spans="2:18">
      <c r="B625" s="91" t="s">
        <v>103</v>
      </c>
      <c r="C625" s="92" t="s">
        <v>82</v>
      </c>
      <c r="D625" s="93" t="s">
        <v>71</v>
      </c>
      <c r="E625" s="92" t="s">
        <v>72</v>
      </c>
      <c r="F625" s="94">
        <v>43629.571875000001</v>
      </c>
      <c r="G625" s="94">
        <v>45628</v>
      </c>
      <c r="H625" s="92" t="s">
        <v>73</v>
      </c>
      <c r="I625" s="120">
        <v>63006654</v>
      </c>
      <c r="J625" s="121">
        <v>34144381</v>
      </c>
      <c r="K625" s="120">
        <v>34390166.168255657</v>
      </c>
      <c r="L625" s="121">
        <v>63006654</v>
      </c>
      <c r="M625" s="96">
        <v>54.581800468700003</v>
      </c>
      <c r="N625" s="96">
        <v>16.649077377600001</v>
      </c>
      <c r="O625" s="92" t="s">
        <v>74</v>
      </c>
      <c r="P625" s="95">
        <v>5.9817618500000003E-2</v>
      </c>
      <c r="Q625" s="97"/>
      <c r="R625" s="98"/>
    </row>
    <row r="626" spans="2:18">
      <c r="B626" s="91" t="s">
        <v>70</v>
      </c>
      <c r="C626" s="92" t="s">
        <v>82</v>
      </c>
      <c r="D626" s="93" t="s">
        <v>71</v>
      </c>
      <c r="E626" s="92" t="s">
        <v>72</v>
      </c>
      <c r="F626" s="94">
        <v>43559.678240740745</v>
      </c>
      <c r="G626" s="94">
        <v>44565</v>
      </c>
      <c r="H626" s="92" t="s">
        <v>73</v>
      </c>
      <c r="I626" s="120">
        <v>103561266</v>
      </c>
      <c r="J626" s="121">
        <v>80028820</v>
      </c>
      <c r="K626" s="120">
        <v>82030519.710496143</v>
      </c>
      <c r="L626" s="121">
        <v>103561266</v>
      </c>
      <c r="M626" s="96">
        <v>79.2096532602</v>
      </c>
      <c r="N626" s="96">
        <v>10.920719896</v>
      </c>
      <c r="O626" s="92" t="s">
        <v>74</v>
      </c>
      <c r="P626" s="95">
        <v>0.1426823676</v>
      </c>
      <c r="Q626" s="97"/>
      <c r="R626" s="98"/>
    </row>
    <row r="627" spans="2:18">
      <c r="B627" s="91" t="s">
        <v>103</v>
      </c>
      <c r="C627" s="92" t="s">
        <v>82</v>
      </c>
      <c r="D627" s="93" t="s">
        <v>71</v>
      </c>
      <c r="E627" s="92" t="s">
        <v>72</v>
      </c>
      <c r="F627" s="94">
        <v>43616.538229166668</v>
      </c>
      <c r="G627" s="94">
        <v>45628</v>
      </c>
      <c r="H627" s="92" t="s">
        <v>73</v>
      </c>
      <c r="I627" s="120">
        <v>186672605</v>
      </c>
      <c r="J627" s="121">
        <v>101231507</v>
      </c>
      <c r="K627" s="120">
        <v>101146541.06134684</v>
      </c>
      <c r="L627" s="121">
        <v>186672605</v>
      </c>
      <c r="M627" s="96">
        <v>54.183923271099999</v>
      </c>
      <c r="N627" s="96">
        <v>16.649396966000001</v>
      </c>
      <c r="O627" s="92" t="s">
        <v>74</v>
      </c>
      <c r="P627" s="95">
        <v>0.1759324213</v>
      </c>
      <c r="Q627" s="97"/>
      <c r="R627" s="98"/>
    </row>
    <row r="628" spans="2:18">
      <c r="B628" s="91" t="s">
        <v>70</v>
      </c>
      <c r="C628" s="92" t="s">
        <v>82</v>
      </c>
      <c r="D628" s="93" t="s">
        <v>71</v>
      </c>
      <c r="E628" s="92" t="s">
        <v>72</v>
      </c>
      <c r="F628" s="94">
        <v>43432.647303240738</v>
      </c>
      <c r="G628" s="94">
        <v>43857</v>
      </c>
      <c r="H628" s="92" t="s">
        <v>73</v>
      </c>
      <c r="I628" s="120">
        <v>109333338</v>
      </c>
      <c r="J628" s="121">
        <v>97433144</v>
      </c>
      <c r="K628" s="120">
        <v>98719476.889269248</v>
      </c>
      <c r="L628" s="121">
        <v>109333338</v>
      </c>
      <c r="M628" s="96">
        <v>90.292200617999995</v>
      </c>
      <c r="N628" s="96">
        <v>10.8748028126</v>
      </c>
      <c r="O628" s="92" t="s">
        <v>74</v>
      </c>
      <c r="P628" s="95">
        <v>0.17171083079999999</v>
      </c>
      <c r="Q628" s="97"/>
      <c r="R628" s="98"/>
    </row>
    <row r="629" spans="2:18">
      <c r="B629" s="91" t="s">
        <v>103</v>
      </c>
      <c r="C629" s="92" t="s">
        <v>82</v>
      </c>
      <c r="D629" s="93" t="s">
        <v>71</v>
      </c>
      <c r="E629" s="92" t="s">
        <v>72</v>
      </c>
      <c r="F629" s="94">
        <v>43630.651909722219</v>
      </c>
      <c r="G629" s="94">
        <v>45628</v>
      </c>
      <c r="H629" s="92" t="s">
        <v>73</v>
      </c>
      <c r="I629" s="120">
        <v>64859767</v>
      </c>
      <c r="J629" s="121">
        <v>35163494</v>
      </c>
      <c r="K629" s="120">
        <v>35401654.550171129</v>
      </c>
      <c r="L629" s="121">
        <v>64859767</v>
      </c>
      <c r="M629" s="96">
        <v>54.581840465399999</v>
      </c>
      <c r="N629" s="96">
        <v>16.6490510034</v>
      </c>
      <c r="O629" s="92" t="s">
        <v>74</v>
      </c>
      <c r="P629" s="95">
        <v>6.1576982600000003E-2</v>
      </c>
      <c r="Q629" s="97"/>
      <c r="R629" s="98"/>
    </row>
    <row r="630" spans="2:18" ht="15.75">
      <c r="B630" s="99" t="s">
        <v>83</v>
      </c>
      <c r="C630" s="100"/>
      <c r="D630" s="100"/>
      <c r="E630" s="100"/>
      <c r="F630" s="100"/>
      <c r="G630" s="100"/>
      <c r="H630" s="102"/>
      <c r="I630" s="122">
        <v>9996022198</v>
      </c>
      <c r="J630" s="123">
        <v>5676296972</v>
      </c>
      <c r="K630" s="122">
        <v>5729662584.224824</v>
      </c>
      <c r="L630" s="123">
        <v>9996022198</v>
      </c>
      <c r="M630" s="102"/>
      <c r="N630" s="102"/>
      <c r="O630" s="102"/>
      <c r="P630" s="101">
        <v>9.9660690411000026</v>
      </c>
      <c r="Q630" s="103" t="s">
        <v>75</v>
      </c>
      <c r="R630" s="104">
        <v>3.0286892360885993</v>
      </c>
    </row>
    <row r="631" spans="2:18">
      <c r="B631" s="83" t="s">
        <v>77</v>
      </c>
      <c r="C631" s="84" t="s">
        <v>168</v>
      </c>
      <c r="D631" s="85" t="s">
        <v>71</v>
      </c>
      <c r="E631" s="84" t="s">
        <v>72</v>
      </c>
      <c r="F631" s="86">
        <v>43556.669490740736</v>
      </c>
      <c r="G631" s="86">
        <v>46114</v>
      </c>
      <c r="H631" s="84" t="s">
        <v>73</v>
      </c>
      <c r="I631" s="118">
        <v>38855338</v>
      </c>
      <c r="J631" s="119">
        <v>20633972</v>
      </c>
      <c r="K631" s="118">
        <v>20626713.814386219</v>
      </c>
      <c r="L631" s="119">
        <v>38855338</v>
      </c>
      <c r="M631" s="88">
        <v>53.0859204323</v>
      </c>
      <c r="N631" s="88">
        <v>13.6474330248</v>
      </c>
      <c r="O631" s="84" t="s">
        <v>74</v>
      </c>
      <c r="P631" s="87">
        <v>3.5877724200000002E-2</v>
      </c>
      <c r="Q631" s="89"/>
      <c r="R631" s="90"/>
    </row>
    <row r="632" spans="2:18">
      <c r="B632" s="91" t="s">
        <v>77</v>
      </c>
      <c r="C632" s="92" t="s">
        <v>168</v>
      </c>
      <c r="D632" s="93" t="s">
        <v>71</v>
      </c>
      <c r="E632" s="92" t="s">
        <v>72</v>
      </c>
      <c r="F632" s="94">
        <v>43350.675682870366</v>
      </c>
      <c r="G632" s="94">
        <v>45799</v>
      </c>
      <c r="H632" s="92" t="s">
        <v>73</v>
      </c>
      <c r="I632" s="120">
        <v>51926020</v>
      </c>
      <c r="J632" s="121">
        <v>25087670</v>
      </c>
      <c r="K632" s="120">
        <v>25336796.75955103</v>
      </c>
      <c r="L632" s="121">
        <v>51926020</v>
      </c>
      <c r="M632" s="96">
        <v>48.794028041300002</v>
      </c>
      <c r="N632" s="96">
        <v>16.985104542199998</v>
      </c>
      <c r="O632" s="92" t="s">
        <v>74</v>
      </c>
      <c r="P632" s="95">
        <v>4.4070355300000003E-2</v>
      </c>
      <c r="Q632" s="97"/>
      <c r="R632" s="98"/>
    </row>
    <row r="633" spans="2:18">
      <c r="B633" s="91" t="s">
        <v>77</v>
      </c>
      <c r="C633" s="92" t="s">
        <v>168</v>
      </c>
      <c r="D633" s="93" t="s">
        <v>71</v>
      </c>
      <c r="E633" s="92" t="s">
        <v>72</v>
      </c>
      <c r="F633" s="94">
        <v>43515.641087962962</v>
      </c>
      <c r="G633" s="94">
        <v>45454</v>
      </c>
      <c r="H633" s="92" t="s">
        <v>73</v>
      </c>
      <c r="I633" s="120">
        <v>71367663</v>
      </c>
      <c r="J633" s="121">
        <v>40556165</v>
      </c>
      <c r="K633" s="120">
        <v>41194086.493022732</v>
      </c>
      <c r="L633" s="121">
        <v>71367663</v>
      </c>
      <c r="M633" s="96">
        <v>57.720940775400003</v>
      </c>
      <c r="N633" s="96">
        <v>15.3057950634</v>
      </c>
      <c r="O633" s="92" t="s">
        <v>74</v>
      </c>
      <c r="P633" s="95">
        <v>7.1652231499999997E-2</v>
      </c>
      <c r="Q633" s="97"/>
      <c r="R633" s="98"/>
    </row>
    <row r="634" spans="2:18">
      <c r="B634" s="91" t="s">
        <v>77</v>
      </c>
      <c r="C634" s="92" t="s">
        <v>168</v>
      </c>
      <c r="D634" s="93" t="s">
        <v>71</v>
      </c>
      <c r="E634" s="92" t="s">
        <v>72</v>
      </c>
      <c r="F634" s="94">
        <v>43301.644571759258</v>
      </c>
      <c r="G634" s="94">
        <v>45379</v>
      </c>
      <c r="H634" s="92" t="s">
        <v>73</v>
      </c>
      <c r="I634" s="120">
        <v>46503436</v>
      </c>
      <c r="J634" s="121">
        <v>26124111</v>
      </c>
      <c r="K634" s="120">
        <v>26751496.325039297</v>
      </c>
      <c r="L634" s="121">
        <v>46503436</v>
      </c>
      <c r="M634" s="96">
        <v>57.525848896500001</v>
      </c>
      <c r="N634" s="96">
        <v>14.7493546019</v>
      </c>
      <c r="O634" s="92" t="s">
        <v>74</v>
      </c>
      <c r="P634" s="95">
        <v>4.65310575E-2</v>
      </c>
      <c r="Q634" s="97"/>
      <c r="R634" s="98"/>
    </row>
    <row r="635" spans="2:18">
      <c r="B635" s="91" t="s">
        <v>77</v>
      </c>
      <c r="C635" s="92" t="s">
        <v>168</v>
      </c>
      <c r="D635" s="93" t="s">
        <v>71</v>
      </c>
      <c r="E635" s="92" t="s">
        <v>72</v>
      </c>
      <c r="F635" s="94">
        <v>43448.653124999997</v>
      </c>
      <c r="G635" s="94">
        <v>45379</v>
      </c>
      <c r="H635" s="92" t="s">
        <v>73</v>
      </c>
      <c r="I635" s="120">
        <v>54682196</v>
      </c>
      <c r="J635" s="121">
        <v>33140337</v>
      </c>
      <c r="K635" s="120">
        <v>33171464.29725682</v>
      </c>
      <c r="L635" s="121">
        <v>54682196</v>
      </c>
      <c r="M635" s="96">
        <v>60.662275335899999</v>
      </c>
      <c r="N635" s="96">
        <v>13.6496891264</v>
      </c>
      <c r="O635" s="92" t="s">
        <v>74</v>
      </c>
      <c r="P635" s="95">
        <v>5.7697830999999998E-2</v>
      </c>
      <c r="Q635" s="97"/>
      <c r="R635" s="98"/>
    </row>
    <row r="636" spans="2:18">
      <c r="B636" s="91" t="s">
        <v>77</v>
      </c>
      <c r="C636" s="92" t="s">
        <v>168</v>
      </c>
      <c r="D636" s="93" t="s">
        <v>71</v>
      </c>
      <c r="E636" s="92" t="s">
        <v>72</v>
      </c>
      <c r="F636" s="94">
        <v>43291.622847222221</v>
      </c>
      <c r="G636" s="94">
        <v>46114</v>
      </c>
      <c r="H636" s="92" t="s">
        <v>73</v>
      </c>
      <c r="I636" s="120">
        <v>28106237</v>
      </c>
      <c r="J636" s="121">
        <v>14029919</v>
      </c>
      <c r="K636" s="120">
        <v>14438914.313006481</v>
      </c>
      <c r="L636" s="121">
        <v>28106237</v>
      </c>
      <c r="M636" s="96">
        <v>51.372634170200001</v>
      </c>
      <c r="N636" s="96">
        <v>13.647048163699999</v>
      </c>
      <c r="O636" s="92" t="s">
        <v>74</v>
      </c>
      <c r="P636" s="95">
        <v>2.51147803E-2</v>
      </c>
      <c r="Q636" s="97"/>
      <c r="R636" s="98"/>
    </row>
    <row r="637" spans="2:18">
      <c r="B637" s="91" t="s">
        <v>77</v>
      </c>
      <c r="C637" s="92" t="s">
        <v>168</v>
      </c>
      <c r="D637" s="93" t="s">
        <v>71</v>
      </c>
      <c r="E637" s="92" t="s">
        <v>72</v>
      </c>
      <c r="F637" s="94">
        <v>43256.603958333333</v>
      </c>
      <c r="G637" s="94">
        <v>45964</v>
      </c>
      <c r="H637" s="92" t="s">
        <v>73</v>
      </c>
      <c r="I637" s="120">
        <v>19762478</v>
      </c>
      <c r="J637" s="121">
        <v>10117534</v>
      </c>
      <c r="K637" s="120">
        <v>10209974.874399982</v>
      </c>
      <c r="L637" s="121">
        <v>19762478</v>
      </c>
      <c r="M637" s="96">
        <v>51.663434486299998</v>
      </c>
      <c r="N637" s="96">
        <v>13.644818497099999</v>
      </c>
      <c r="O637" s="92" t="s">
        <v>74</v>
      </c>
      <c r="P637" s="95">
        <v>1.77590413E-2</v>
      </c>
      <c r="Q637" s="97"/>
      <c r="R637" s="98"/>
    </row>
    <row r="638" spans="2:18">
      <c r="B638" s="91" t="s">
        <v>77</v>
      </c>
      <c r="C638" s="92" t="s">
        <v>168</v>
      </c>
      <c r="D638" s="93" t="s">
        <v>71</v>
      </c>
      <c r="E638" s="92" t="s">
        <v>72</v>
      </c>
      <c r="F638" s="94">
        <v>43224.557789351849</v>
      </c>
      <c r="G638" s="94">
        <v>45379</v>
      </c>
      <c r="H638" s="92" t="s">
        <v>73</v>
      </c>
      <c r="I638" s="120">
        <v>45540816</v>
      </c>
      <c r="J638" s="121">
        <v>24989598</v>
      </c>
      <c r="K638" s="120">
        <v>25467747.439527836</v>
      </c>
      <c r="L638" s="121">
        <v>45540816</v>
      </c>
      <c r="M638" s="96">
        <v>55.922905376899998</v>
      </c>
      <c r="N638" s="96">
        <v>15.034526727299999</v>
      </c>
      <c r="O638" s="92" t="s">
        <v>74</v>
      </c>
      <c r="P638" s="95">
        <v>4.4298128499999999E-2</v>
      </c>
      <c r="Q638" s="97"/>
      <c r="R638" s="98"/>
    </row>
    <row r="639" spans="2:18">
      <c r="B639" s="91" t="s">
        <v>103</v>
      </c>
      <c r="C639" s="92" t="s">
        <v>168</v>
      </c>
      <c r="D639" s="93" t="s">
        <v>71</v>
      </c>
      <c r="E639" s="92" t="s">
        <v>72</v>
      </c>
      <c r="F639" s="94">
        <v>43424.630671296298</v>
      </c>
      <c r="G639" s="94">
        <v>45197</v>
      </c>
      <c r="H639" s="92" t="s">
        <v>73</v>
      </c>
      <c r="I639" s="120">
        <v>381805481</v>
      </c>
      <c r="J639" s="121">
        <v>237818493</v>
      </c>
      <c r="K639" s="120">
        <v>240117450.89043674</v>
      </c>
      <c r="L639" s="121">
        <v>381805481</v>
      </c>
      <c r="M639" s="96">
        <v>62.889995780500001</v>
      </c>
      <c r="N639" s="96">
        <v>13.6528884025</v>
      </c>
      <c r="O639" s="92" t="s">
        <v>74</v>
      </c>
      <c r="P639" s="95">
        <v>0.4176558494</v>
      </c>
      <c r="Q639" s="97"/>
      <c r="R639" s="98"/>
    </row>
    <row r="640" spans="2:18">
      <c r="B640" s="91" t="s">
        <v>77</v>
      </c>
      <c r="C640" s="92" t="s">
        <v>168</v>
      </c>
      <c r="D640" s="93" t="s">
        <v>71</v>
      </c>
      <c r="E640" s="92" t="s">
        <v>72</v>
      </c>
      <c r="F640" s="94">
        <v>43236.649363425924</v>
      </c>
      <c r="G640" s="94">
        <v>46044</v>
      </c>
      <c r="H640" s="92" t="s">
        <v>73</v>
      </c>
      <c r="I640" s="120">
        <v>20433825</v>
      </c>
      <c r="J640" s="121">
        <v>10048082</v>
      </c>
      <c r="K640" s="120">
        <v>10217564.684962204</v>
      </c>
      <c r="L640" s="121">
        <v>20433825</v>
      </c>
      <c r="M640" s="96">
        <v>50.003191692999998</v>
      </c>
      <c r="N640" s="96">
        <v>14.198028306399999</v>
      </c>
      <c r="O640" s="92" t="s">
        <v>74</v>
      </c>
      <c r="P640" s="95">
        <v>1.7772242899999999E-2</v>
      </c>
      <c r="Q640" s="97"/>
      <c r="R640" s="98"/>
    </row>
    <row r="641" spans="2:18">
      <c r="B641" s="91" t="s">
        <v>77</v>
      </c>
      <c r="C641" s="92" t="s">
        <v>168</v>
      </c>
      <c r="D641" s="93" t="s">
        <v>71</v>
      </c>
      <c r="E641" s="92" t="s">
        <v>72</v>
      </c>
      <c r="F641" s="94">
        <v>43614.539722222224</v>
      </c>
      <c r="G641" s="94">
        <v>45379</v>
      </c>
      <c r="H641" s="92" t="s">
        <v>73</v>
      </c>
      <c r="I641" s="120">
        <v>29715062</v>
      </c>
      <c r="J641" s="121">
        <v>19237249</v>
      </c>
      <c r="K641" s="120">
        <v>19437587.729450434</v>
      </c>
      <c r="L641" s="121">
        <v>29715062</v>
      </c>
      <c r="M641" s="96">
        <v>65.413249783699996</v>
      </c>
      <c r="N641" s="96">
        <v>12.543857731299999</v>
      </c>
      <c r="O641" s="92" t="s">
        <v>74</v>
      </c>
      <c r="P641" s="95">
        <v>3.3809380299999997E-2</v>
      </c>
      <c r="Q641" s="97"/>
      <c r="R641" s="98"/>
    </row>
    <row r="642" spans="2:18">
      <c r="B642" s="91" t="s">
        <v>77</v>
      </c>
      <c r="C642" s="92" t="s">
        <v>168</v>
      </c>
      <c r="D642" s="93" t="s">
        <v>71</v>
      </c>
      <c r="E642" s="92" t="s">
        <v>72</v>
      </c>
      <c r="F642" s="94">
        <v>43382.607731481483</v>
      </c>
      <c r="G642" s="94">
        <v>46077</v>
      </c>
      <c r="H642" s="92" t="s">
        <v>73</v>
      </c>
      <c r="I642" s="120">
        <v>133415994</v>
      </c>
      <c r="J642" s="121">
        <v>68145317</v>
      </c>
      <c r="K642" s="120">
        <v>70132756.613543436</v>
      </c>
      <c r="L642" s="121">
        <v>133415994</v>
      </c>
      <c r="M642" s="96">
        <v>52.566978299100001</v>
      </c>
      <c r="N642" s="96">
        <v>13.648724573399999</v>
      </c>
      <c r="O642" s="92" t="s">
        <v>74</v>
      </c>
      <c r="P642" s="95">
        <v>0.12198761869999999</v>
      </c>
      <c r="Q642" s="97"/>
      <c r="R642" s="98"/>
    </row>
    <row r="643" spans="2:18">
      <c r="B643" s="91" t="s">
        <v>77</v>
      </c>
      <c r="C643" s="92" t="s">
        <v>168</v>
      </c>
      <c r="D643" s="93" t="s">
        <v>71</v>
      </c>
      <c r="E643" s="92" t="s">
        <v>72</v>
      </c>
      <c r="F643" s="94">
        <v>43518.607916666668</v>
      </c>
      <c r="G643" s="94">
        <v>46077</v>
      </c>
      <c r="H643" s="92" t="s">
        <v>73</v>
      </c>
      <c r="I643" s="120">
        <v>19295899</v>
      </c>
      <c r="J643" s="121">
        <v>10181643</v>
      </c>
      <c r="K643" s="120">
        <v>10314529.374367535</v>
      </c>
      <c r="L643" s="121">
        <v>19295899</v>
      </c>
      <c r="M643" s="96">
        <v>53.454515772299999</v>
      </c>
      <c r="N643" s="96">
        <v>13.6462928026</v>
      </c>
      <c r="O643" s="92" t="s">
        <v>74</v>
      </c>
      <c r="P643" s="95">
        <v>1.7940901499999998E-2</v>
      </c>
      <c r="Q643" s="97"/>
      <c r="R643" s="98"/>
    </row>
    <row r="644" spans="2:18">
      <c r="B644" s="91" t="s">
        <v>77</v>
      </c>
      <c r="C644" s="92" t="s">
        <v>168</v>
      </c>
      <c r="D644" s="93" t="s">
        <v>71</v>
      </c>
      <c r="E644" s="92" t="s">
        <v>72</v>
      </c>
      <c r="F644" s="94">
        <v>43334.606342592597</v>
      </c>
      <c r="G644" s="94">
        <v>46077</v>
      </c>
      <c r="H644" s="92" t="s">
        <v>73</v>
      </c>
      <c r="I644" s="120">
        <v>19944119</v>
      </c>
      <c r="J644" s="121">
        <v>10174519</v>
      </c>
      <c r="K644" s="120">
        <v>10314534.714586772</v>
      </c>
      <c r="L644" s="121">
        <v>19944119</v>
      </c>
      <c r="M644" s="96">
        <v>51.717173942800002</v>
      </c>
      <c r="N644" s="96">
        <v>13.6462794786</v>
      </c>
      <c r="O644" s="92" t="s">
        <v>74</v>
      </c>
      <c r="P644" s="95">
        <v>1.7940910800000001E-2</v>
      </c>
      <c r="Q644" s="97"/>
      <c r="R644" s="98"/>
    </row>
    <row r="645" spans="2:18">
      <c r="B645" s="91" t="s">
        <v>77</v>
      </c>
      <c r="C645" s="92" t="s">
        <v>168</v>
      </c>
      <c r="D645" s="93" t="s">
        <v>71</v>
      </c>
      <c r="E645" s="92" t="s">
        <v>72</v>
      </c>
      <c r="F645" s="94">
        <v>43494.633460648147</v>
      </c>
      <c r="G645" s="94">
        <v>46114</v>
      </c>
      <c r="H645" s="92" t="s">
        <v>73</v>
      </c>
      <c r="I645" s="120">
        <v>58283020</v>
      </c>
      <c r="J645" s="121">
        <v>30288494</v>
      </c>
      <c r="K645" s="120">
        <v>30942830.956122302</v>
      </c>
      <c r="L645" s="121">
        <v>58283020</v>
      </c>
      <c r="M645" s="96">
        <v>53.090644507</v>
      </c>
      <c r="N645" s="96">
        <v>13.645166468899999</v>
      </c>
      <c r="O645" s="92" t="s">
        <v>74</v>
      </c>
      <c r="P645" s="95">
        <v>5.3821387399999997E-2</v>
      </c>
      <c r="Q645" s="97"/>
      <c r="R645" s="98"/>
    </row>
    <row r="646" spans="2:18">
      <c r="B646" s="91" t="s">
        <v>77</v>
      </c>
      <c r="C646" s="92" t="s">
        <v>168</v>
      </c>
      <c r="D646" s="93" t="s">
        <v>71</v>
      </c>
      <c r="E646" s="92" t="s">
        <v>72</v>
      </c>
      <c r="F646" s="94">
        <v>43298.619155092594</v>
      </c>
      <c r="G646" s="94">
        <v>46114</v>
      </c>
      <c r="H646" s="92" t="s">
        <v>73</v>
      </c>
      <c r="I646" s="120">
        <v>160607131</v>
      </c>
      <c r="J646" s="121">
        <v>80370412</v>
      </c>
      <c r="K646" s="120">
        <v>82510405.06648545</v>
      </c>
      <c r="L646" s="121">
        <v>160607131</v>
      </c>
      <c r="M646" s="96">
        <v>51.374060761000003</v>
      </c>
      <c r="N646" s="96">
        <v>13.646341697900001</v>
      </c>
      <c r="O646" s="92" t="s">
        <v>74</v>
      </c>
      <c r="P646" s="95">
        <v>0.14351707129999999</v>
      </c>
      <c r="Q646" s="97"/>
      <c r="R646" s="98"/>
    </row>
    <row r="647" spans="2:18">
      <c r="B647" s="91" t="s">
        <v>77</v>
      </c>
      <c r="C647" s="92" t="s">
        <v>168</v>
      </c>
      <c r="D647" s="93" t="s">
        <v>71</v>
      </c>
      <c r="E647" s="92" t="s">
        <v>72</v>
      </c>
      <c r="F647" s="94">
        <v>43432.608726851853</v>
      </c>
      <c r="G647" s="94">
        <v>45197</v>
      </c>
      <c r="H647" s="92" t="s">
        <v>73</v>
      </c>
      <c r="I647" s="120">
        <v>12148360</v>
      </c>
      <c r="J647" s="121">
        <v>7462883</v>
      </c>
      <c r="K647" s="120">
        <v>7526514.1082084328</v>
      </c>
      <c r="L647" s="121">
        <v>12148360</v>
      </c>
      <c r="M647" s="96">
        <v>61.9549808222</v>
      </c>
      <c r="N647" s="96">
        <v>14.1941818111</v>
      </c>
      <c r="O647" s="92" t="s">
        <v>74</v>
      </c>
      <c r="P647" s="95">
        <v>1.30914793E-2</v>
      </c>
      <c r="Q647" s="97"/>
      <c r="R647" s="98"/>
    </row>
    <row r="648" spans="2:18">
      <c r="B648" s="91" t="s">
        <v>77</v>
      </c>
      <c r="C648" s="92" t="s">
        <v>168</v>
      </c>
      <c r="D648" s="93" t="s">
        <v>71</v>
      </c>
      <c r="E648" s="92" t="s">
        <v>72</v>
      </c>
      <c r="F648" s="94">
        <v>43286.632627314815</v>
      </c>
      <c r="G648" s="94">
        <v>46114</v>
      </c>
      <c r="H648" s="92" t="s">
        <v>73</v>
      </c>
      <c r="I648" s="120">
        <v>164622310</v>
      </c>
      <c r="J648" s="121">
        <v>82029205</v>
      </c>
      <c r="K648" s="120">
        <v>84568805.160241827</v>
      </c>
      <c r="L648" s="121">
        <v>164622310</v>
      </c>
      <c r="M648" s="96">
        <v>51.371412028100004</v>
      </c>
      <c r="N648" s="96">
        <v>13.6476557234</v>
      </c>
      <c r="O648" s="92" t="s">
        <v>74</v>
      </c>
      <c r="P648" s="95">
        <v>0.14709741430000001</v>
      </c>
      <c r="Q648" s="97"/>
      <c r="R648" s="98"/>
    </row>
    <row r="649" spans="2:18">
      <c r="B649" s="91" t="s">
        <v>77</v>
      </c>
      <c r="C649" s="92" t="s">
        <v>168</v>
      </c>
      <c r="D649" s="93" t="s">
        <v>71</v>
      </c>
      <c r="E649" s="92" t="s">
        <v>72</v>
      </c>
      <c r="F649" s="94">
        <v>43230.580451388887</v>
      </c>
      <c r="G649" s="94">
        <v>45090</v>
      </c>
      <c r="H649" s="92" t="s">
        <v>73</v>
      </c>
      <c r="I649" s="120">
        <v>89556828</v>
      </c>
      <c r="J649" s="121">
        <v>53410340</v>
      </c>
      <c r="K649" s="120">
        <v>54288151.958614573</v>
      </c>
      <c r="L649" s="121">
        <v>89556828</v>
      </c>
      <c r="M649" s="96">
        <v>60.6186632231</v>
      </c>
      <c r="N649" s="96">
        <v>14.195546039</v>
      </c>
      <c r="O649" s="92" t="s">
        <v>74</v>
      </c>
      <c r="P649" s="95">
        <v>9.4427806599999997E-2</v>
      </c>
      <c r="Q649" s="97"/>
      <c r="R649" s="98"/>
    </row>
    <row r="650" spans="2:18">
      <c r="B650" s="91" t="s">
        <v>77</v>
      </c>
      <c r="C650" s="92" t="s">
        <v>168</v>
      </c>
      <c r="D650" s="93" t="s">
        <v>71</v>
      </c>
      <c r="E650" s="92" t="s">
        <v>72</v>
      </c>
      <c r="F650" s="94">
        <v>43249.660601851851</v>
      </c>
      <c r="G650" s="94">
        <v>44111</v>
      </c>
      <c r="H650" s="92" t="s">
        <v>73</v>
      </c>
      <c r="I650" s="120">
        <v>6808226</v>
      </c>
      <c r="J650" s="121">
        <v>5239486</v>
      </c>
      <c r="K650" s="120">
        <v>5157946.9396239184</v>
      </c>
      <c r="L650" s="121">
        <v>6808226</v>
      </c>
      <c r="M650" s="96">
        <v>75.760512938700003</v>
      </c>
      <c r="N650" s="96">
        <v>13.8016977034</v>
      </c>
      <c r="O650" s="92" t="s">
        <v>74</v>
      </c>
      <c r="P650" s="95">
        <v>8.9716373999999995E-3</v>
      </c>
      <c r="Q650" s="97"/>
      <c r="R650" s="98"/>
    </row>
    <row r="651" spans="2:18">
      <c r="B651" s="91" t="s">
        <v>77</v>
      </c>
      <c r="C651" s="92" t="s">
        <v>168</v>
      </c>
      <c r="D651" s="93" t="s">
        <v>71</v>
      </c>
      <c r="E651" s="92" t="s">
        <v>72</v>
      </c>
      <c r="F651" s="94">
        <v>43403.636134259257</v>
      </c>
      <c r="G651" s="94">
        <v>43679</v>
      </c>
      <c r="H651" s="92" t="s">
        <v>73</v>
      </c>
      <c r="I651" s="120">
        <v>22647673</v>
      </c>
      <c r="J651" s="121">
        <v>20513945</v>
      </c>
      <c r="K651" s="120">
        <v>20263658.206068486</v>
      </c>
      <c r="L651" s="121">
        <v>22647673</v>
      </c>
      <c r="M651" s="96">
        <v>89.473466903499997</v>
      </c>
      <c r="N651" s="96">
        <v>14.9287521555</v>
      </c>
      <c r="O651" s="92" t="s">
        <v>74</v>
      </c>
      <c r="P651" s="95">
        <v>3.5246232000000002E-2</v>
      </c>
      <c r="Q651" s="97"/>
      <c r="R651" s="98"/>
    </row>
    <row r="652" spans="2:18">
      <c r="B652" s="91" t="s">
        <v>77</v>
      </c>
      <c r="C652" s="92" t="s">
        <v>168</v>
      </c>
      <c r="D652" s="93" t="s">
        <v>71</v>
      </c>
      <c r="E652" s="92" t="s">
        <v>72</v>
      </c>
      <c r="F652" s="94">
        <v>43567.649768518517</v>
      </c>
      <c r="G652" s="94">
        <v>46114</v>
      </c>
      <c r="H652" s="92" t="s">
        <v>73</v>
      </c>
      <c r="I652" s="120">
        <v>227332383</v>
      </c>
      <c r="J652" s="121">
        <v>119381453</v>
      </c>
      <c r="K652" s="120">
        <v>122733013.19395658</v>
      </c>
      <c r="L652" s="121">
        <v>227332383</v>
      </c>
      <c r="M652" s="96">
        <v>53.988354661300001</v>
      </c>
      <c r="N652" s="96">
        <v>13.6465923638</v>
      </c>
      <c r="O652" s="92" t="s">
        <v>74</v>
      </c>
      <c r="P652" s="95">
        <v>0.2134795313</v>
      </c>
      <c r="Q652" s="97"/>
      <c r="R652" s="98"/>
    </row>
    <row r="653" spans="2:18">
      <c r="B653" s="91" t="s">
        <v>77</v>
      </c>
      <c r="C653" s="92" t="s">
        <v>168</v>
      </c>
      <c r="D653" s="93" t="s">
        <v>71</v>
      </c>
      <c r="E653" s="92" t="s">
        <v>72</v>
      </c>
      <c r="F653" s="94">
        <v>43353.592337962968</v>
      </c>
      <c r="G653" s="94">
        <v>44817</v>
      </c>
      <c r="H653" s="92" t="s">
        <v>73</v>
      </c>
      <c r="I653" s="120">
        <v>12895338</v>
      </c>
      <c r="J653" s="121">
        <v>8082193</v>
      </c>
      <c r="K653" s="120">
        <v>8052484.6062221136</v>
      </c>
      <c r="L653" s="121">
        <v>12895338</v>
      </c>
      <c r="M653" s="96">
        <v>62.444928595299999</v>
      </c>
      <c r="N653" s="96">
        <v>16.075055522700001</v>
      </c>
      <c r="O653" s="92" t="s">
        <v>74</v>
      </c>
      <c r="P653" s="95">
        <v>1.40063427E-2</v>
      </c>
      <c r="Q653" s="97"/>
      <c r="R653" s="98"/>
    </row>
    <row r="654" spans="2:18">
      <c r="B654" s="91" t="s">
        <v>77</v>
      </c>
      <c r="C654" s="92" t="s">
        <v>168</v>
      </c>
      <c r="D654" s="93" t="s">
        <v>71</v>
      </c>
      <c r="E654" s="92" t="s">
        <v>72</v>
      </c>
      <c r="F654" s="94">
        <v>43516.614675925928</v>
      </c>
      <c r="G654" s="94">
        <v>46077</v>
      </c>
      <c r="H654" s="92" t="s">
        <v>73</v>
      </c>
      <c r="I654" s="120">
        <v>38591776</v>
      </c>
      <c r="J654" s="121">
        <v>20349040</v>
      </c>
      <c r="K654" s="120">
        <v>20629079.31617542</v>
      </c>
      <c r="L654" s="121">
        <v>38591776</v>
      </c>
      <c r="M654" s="96">
        <v>53.454599539999997</v>
      </c>
      <c r="N654" s="96">
        <v>13.6462497802</v>
      </c>
      <c r="O654" s="92" t="s">
        <v>74</v>
      </c>
      <c r="P654" s="95">
        <v>3.5881838700000002E-2</v>
      </c>
      <c r="Q654" s="97"/>
      <c r="R654" s="98"/>
    </row>
    <row r="655" spans="2:18">
      <c r="B655" s="91" t="s">
        <v>77</v>
      </c>
      <c r="C655" s="92" t="s">
        <v>168</v>
      </c>
      <c r="D655" s="93" t="s">
        <v>71</v>
      </c>
      <c r="E655" s="92" t="s">
        <v>72</v>
      </c>
      <c r="F655" s="94">
        <v>43326.650590277779</v>
      </c>
      <c r="G655" s="94">
        <v>46044</v>
      </c>
      <c r="H655" s="92" t="s">
        <v>73</v>
      </c>
      <c r="I655" s="120">
        <v>20097250</v>
      </c>
      <c r="J655" s="121">
        <v>10044384</v>
      </c>
      <c r="K655" s="120">
        <v>10217535.995090246</v>
      </c>
      <c r="L655" s="121">
        <v>20097250</v>
      </c>
      <c r="M655" s="96">
        <v>50.840468198799996</v>
      </c>
      <c r="N655" s="96">
        <v>14.1981018046</v>
      </c>
      <c r="O655" s="92" t="s">
        <v>74</v>
      </c>
      <c r="P655" s="95">
        <v>1.7772192999999999E-2</v>
      </c>
      <c r="Q655" s="97"/>
      <c r="R655" s="98"/>
    </row>
    <row r="656" spans="2:18">
      <c r="B656" s="91" t="s">
        <v>77</v>
      </c>
      <c r="C656" s="92" t="s">
        <v>168</v>
      </c>
      <c r="D656" s="93" t="s">
        <v>71</v>
      </c>
      <c r="E656" s="92" t="s">
        <v>72</v>
      </c>
      <c r="F656" s="94">
        <v>43462.561793981484</v>
      </c>
      <c r="G656" s="94">
        <v>46044</v>
      </c>
      <c r="H656" s="92" t="s">
        <v>73</v>
      </c>
      <c r="I656" s="120">
        <v>98803433</v>
      </c>
      <c r="J656" s="121">
        <v>51054110</v>
      </c>
      <c r="K656" s="120">
        <v>51090973.14453081</v>
      </c>
      <c r="L656" s="121">
        <v>98803433</v>
      </c>
      <c r="M656" s="96">
        <v>51.709714524299997</v>
      </c>
      <c r="N656" s="96">
        <v>14.1964329654</v>
      </c>
      <c r="O656" s="92" t="s">
        <v>74</v>
      </c>
      <c r="P656" s="95">
        <v>8.8866692999999997E-2</v>
      </c>
      <c r="Q656" s="97"/>
      <c r="R656" s="98"/>
    </row>
    <row r="657" spans="2:18">
      <c r="B657" s="91" t="s">
        <v>77</v>
      </c>
      <c r="C657" s="92" t="s">
        <v>168</v>
      </c>
      <c r="D657" s="93" t="s">
        <v>71</v>
      </c>
      <c r="E657" s="92" t="s">
        <v>72</v>
      </c>
      <c r="F657" s="94">
        <v>43292.532418981486</v>
      </c>
      <c r="G657" s="94">
        <v>46114</v>
      </c>
      <c r="H657" s="92" t="s">
        <v>73</v>
      </c>
      <c r="I657" s="120">
        <v>44166957</v>
      </c>
      <c r="J657" s="121">
        <v>22054849</v>
      </c>
      <c r="K657" s="120">
        <v>22689820.514873844</v>
      </c>
      <c r="L657" s="121">
        <v>44166957</v>
      </c>
      <c r="M657" s="96">
        <v>51.372840820500002</v>
      </c>
      <c r="N657" s="96">
        <v>13.6469463023</v>
      </c>
      <c r="O657" s="92" t="s">
        <v>74</v>
      </c>
      <c r="P657" s="95">
        <v>3.9466253799999997E-2</v>
      </c>
      <c r="Q657" s="97"/>
      <c r="R657" s="98"/>
    </row>
    <row r="658" spans="2:18">
      <c r="B658" s="91" t="s">
        <v>77</v>
      </c>
      <c r="C658" s="92" t="s">
        <v>168</v>
      </c>
      <c r="D658" s="93" t="s">
        <v>71</v>
      </c>
      <c r="E658" s="92" t="s">
        <v>72</v>
      </c>
      <c r="F658" s="94">
        <v>43266.651678240742</v>
      </c>
      <c r="G658" s="94">
        <v>45454</v>
      </c>
      <c r="H658" s="92" t="s">
        <v>73</v>
      </c>
      <c r="I658" s="120">
        <v>13248512</v>
      </c>
      <c r="J658" s="121">
        <v>7747319</v>
      </c>
      <c r="K658" s="120">
        <v>7719073.6852029115</v>
      </c>
      <c r="L658" s="121">
        <v>13248512</v>
      </c>
      <c r="M658" s="96">
        <v>58.263703012100002</v>
      </c>
      <c r="N658" s="96">
        <v>13.1015173476</v>
      </c>
      <c r="O658" s="92" t="s">
        <v>74</v>
      </c>
      <c r="P658" s="95">
        <v>1.34264139E-2</v>
      </c>
      <c r="Q658" s="97"/>
      <c r="R658" s="98"/>
    </row>
    <row r="659" spans="2:18">
      <c r="B659" s="91" t="s">
        <v>77</v>
      </c>
      <c r="C659" s="92" t="s">
        <v>168</v>
      </c>
      <c r="D659" s="93" t="s">
        <v>71</v>
      </c>
      <c r="E659" s="92" t="s">
        <v>72</v>
      </c>
      <c r="F659" s="94">
        <v>43227.533854166672</v>
      </c>
      <c r="G659" s="94">
        <v>43679</v>
      </c>
      <c r="H659" s="92" t="s">
        <v>73</v>
      </c>
      <c r="I659" s="120">
        <v>21590138</v>
      </c>
      <c r="J659" s="121">
        <v>18534872</v>
      </c>
      <c r="K659" s="120">
        <v>18245334.481443506</v>
      </c>
      <c r="L659" s="121">
        <v>21590138</v>
      </c>
      <c r="M659" s="96">
        <v>84.507725154200003</v>
      </c>
      <c r="N659" s="96">
        <v>14.363200956</v>
      </c>
      <c r="O659" s="92" t="s">
        <v>74</v>
      </c>
      <c r="P659" s="95">
        <v>3.1735597099999999E-2</v>
      </c>
      <c r="Q659" s="97"/>
      <c r="R659" s="98"/>
    </row>
    <row r="660" spans="2:18">
      <c r="B660" s="91" t="s">
        <v>77</v>
      </c>
      <c r="C660" s="92" t="s">
        <v>168</v>
      </c>
      <c r="D660" s="93" t="s">
        <v>71</v>
      </c>
      <c r="E660" s="92" t="s">
        <v>72</v>
      </c>
      <c r="F660" s="94">
        <v>43425.616782407407</v>
      </c>
      <c r="G660" s="94">
        <v>45197</v>
      </c>
      <c r="H660" s="92" t="s">
        <v>73</v>
      </c>
      <c r="I660" s="120">
        <v>6941919</v>
      </c>
      <c r="J660" s="121">
        <v>4325590</v>
      </c>
      <c r="K660" s="120">
        <v>4365862.0779578388</v>
      </c>
      <c r="L660" s="121">
        <v>6941919</v>
      </c>
      <c r="M660" s="96">
        <v>62.891285218900002</v>
      </c>
      <c r="N660" s="96">
        <v>13.652151509399999</v>
      </c>
      <c r="O660" s="92" t="s">
        <v>74</v>
      </c>
      <c r="P660" s="95">
        <v>7.5938997000000001E-3</v>
      </c>
      <c r="Q660" s="97"/>
      <c r="R660" s="98"/>
    </row>
    <row r="661" spans="2:18">
      <c r="B661" s="91" t="s">
        <v>77</v>
      </c>
      <c r="C661" s="92" t="s">
        <v>168</v>
      </c>
      <c r="D661" s="93" t="s">
        <v>71</v>
      </c>
      <c r="E661" s="92" t="s">
        <v>72</v>
      </c>
      <c r="F661" s="94">
        <v>43236.659467592588</v>
      </c>
      <c r="G661" s="94">
        <v>46044</v>
      </c>
      <c r="H661" s="92" t="s">
        <v>73</v>
      </c>
      <c r="I661" s="120">
        <v>14303693</v>
      </c>
      <c r="J661" s="121">
        <v>7033503</v>
      </c>
      <c r="K661" s="120">
        <v>7152153.2763323002</v>
      </c>
      <c r="L661" s="121">
        <v>14303693</v>
      </c>
      <c r="M661" s="96">
        <v>50.002144735199998</v>
      </c>
      <c r="N661" s="96">
        <v>14.198580831599999</v>
      </c>
      <c r="O661" s="92" t="s">
        <v>74</v>
      </c>
      <c r="P661" s="95">
        <v>1.2440323E-2</v>
      </c>
      <c r="Q661" s="97"/>
      <c r="R661" s="98"/>
    </row>
    <row r="662" spans="2:18">
      <c r="B662" s="91" t="s">
        <v>77</v>
      </c>
      <c r="C662" s="92" t="s">
        <v>168</v>
      </c>
      <c r="D662" s="93" t="s">
        <v>71</v>
      </c>
      <c r="E662" s="92" t="s">
        <v>72</v>
      </c>
      <c r="F662" s="94">
        <v>43616.498564814814</v>
      </c>
      <c r="G662" s="94">
        <v>43679</v>
      </c>
      <c r="H662" s="92" t="s">
        <v>73</v>
      </c>
      <c r="I662" s="120">
        <v>699687642</v>
      </c>
      <c r="J662" s="121">
        <v>686650685</v>
      </c>
      <c r="K662" s="120">
        <v>692828183.72876966</v>
      </c>
      <c r="L662" s="121">
        <v>699687642</v>
      </c>
      <c r="M662" s="96">
        <v>99.019639928000004</v>
      </c>
      <c r="N662" s="96">
        <v>11.512754324099999</v>
      </c>
      <c r="O662" s="92" t="s">
        <v>74</v>
      </c>
      <c r="P662" s="95">
        <v>1.2050925183000001</v>
      </c>
      <c r="Q662" s="97"/>
      <c r="R662" s="98"/>
    </row>
    <row r="663" spans="2:18">
      <c r="B663" s="91" t="s">
        <v>77</v>
      </c>
      <c r="C663" s="92" t="s">
        <v>168</v>
      </c>
      <c r="D663" s="93" t="s">
        <v>71</v>
      </c>
      <c r="E663" s="92" t="s">
        <v>72</v>
      </c>
      <c r="F663" s="94">
        <v>43390.60255787037</v>
      </c>
      <c r="G663" s="94">
        <v>46077</v>
      </c>
      <c r="H663" s="92" t="s">
        <v>73</v>
      </c>
      <c r="I663" s="120">
        <v>105948006</v>
      </c>
      <c r="J663" s="121">
        <v>54269260</v>
      </c>
      <c r="K663" s="120">
        <v>55695374.905533783</v>
      </c>
      <c r="L663" s="121">
        <v>105948006</v>
      </c>
      <c r="M663" s="96">
        <v>52.568591904900003</v>
      </c>
      <c r="N663" s="96">
        <v>13.6477060978</v>
      </c>
      <c r="O663" s="92" t="s">
        <v>74</v>
      </c>
      <c r="P663" s="95">
        <v>9.6875504200000004E-2</v>
      </c>
      <c r="Q663" s="97"/>
      <c r="R663" s="98"/>
    </row>
    <row r="664" spans="2:18">
      <c r="B664" s="91" t="s">
        <v>77</v>
      </c>
      <c r="C664" s="92" t="s">
        <v>168</v>
      </c>
      <c r="D664" s="93" t="s">
        <v>71</v>
      </c>
      <c r="E664" s="92" t="s">
        <v>72</v>
      </c>
      <c r="F664" s="94">
        <v>43545.491863425923</v>
      </c>
      <c r="G664" s="94">
        <v>45964</v>
      </c>
      <c r="H664" s="92" t="s">
        <v>73</v>
      </c>
      <c r="I664" s="120">
        <v>56370417</v>
      </c>
      <c r="J664" s="121">
        <v>30512878</v>
      </c>
      <c r="K664" s="120">
        <v>30620167.981844198</v>
      </c>
      <c r="L664" s="121">
        <v>56370417</v>
      </c>
      <c r="M664" s="96">
        <v>54.319569752100001</v>
      </c>
      <c r="N664" s="96">
        <v>13.6531686738</v>
      </c>
      <c r="O664" s="92" t="s">
        <v>74</v>
      </c>
      <c r="P664" s="95">
        <v>5.3260153400000003E-2</v>
      </c>
      <c r="Q664" s="97"/>
      <c r="R664" s="98"/>
    </row>
    <row r="665" spans="2:18">
      <c r="B665" s="91" t="s">
        <v>77</v>
      </c>
      <c r="C665" s="92" t="s">
        <v>168</v>
      </c>
      <c r="D665" s="93" t="s">
        <v>71</v>
      </c>
      <c r="E665" s="92" t="s">
        <v>72</v>
      </c>
      <c r="F665" s="94">
        <v>43339.645879629628</v>
      </c>
      <c r="G665" s="94">
        <v>46077</v>
      </c>
      <c r="H665" s="92" t="s">
        <v>73</v>
      </c>
      <c r="I665" s="120">
        <v>19944119</v>
      </c>
      <c r="J665" s="121">
        <v>10192329</v>
      </c>
      <c r="K665" s="120">
        <v>10314500.494997488</v>
      </c>
      <c r="L665" s="121">
        <v>19944119</v>
      </c>
      <c r="M665" s="96">
        <v>51.717002365399999</v>
      </c>
      <c r="N665" s="96">
        <v>13.6463648578</v>
      </c>
      <c r="O665" s="92" t="s">
        <v>74</v>
      </c>
      <c r="P665" s="95">
        <v>1.79408512E-2</v>
      </c>
      <c r="Q665" s="97"/>
      <c r="R665" s="98"/>
    </row>
    <row r="666" spans="2:18">
      <c r="B666" s="91" t="s">
        <v>77</v>
      </c>
      <c r="C666" s="92" t="s">
        <v>168</v>
      </c>
      <c r="D666" s="93" t="s">
        <v>71</v>
      </c>
      <c r="E666" s="92" t="s">
        <v>72</v>
      </c>
      <c r="F666" s="94">
        <v>43494.667129629626</v>
      </c>
      <c r="G666" s="94">
        <v>46077</v>
      </c>
      <c r="H666" s="92" t="s">
        <v>73</v>
      </c>
      <c r="I666" s="120">
        <v>38591776</v>
      </c>
      <c r="J666" s="121">
        <v>20192329</v>
      </c>
      <c r="K666" s="120">
        <v>20628676.204251278</v>
      </c>
      <c r="L666" s="121">
        <v>38591776</v>
      </c>
      <c r="M666" s="96">
        <v>53.453554986</v>
      </c>
      <c r="N666" s="96">
        <v>13.6467526761</v>
      </c>
      <c r="O666" s="92" t="s">
        <v>74</v>
      </c>
      <c r="P666" s="95">
        <v>3.58811375E-2</v>
      </c>
      <c r="Q666" s="97"/>
      <c r="R666" s="98"/>
    </row>
    <row r="667" spans="2:18">
      <c r="B667" s="91" t="s">
        <v>77</v>
      </c>
      <c r="C667" s="92" t="s">
        <v>168</v>
      </c>
      <c r="D667" s="93" t="s">
        <v>71</v>
      </c>
      <c r="E667" s="92" t="s">
        <v>72</v>
      </c>
      <c r="F667" s="94">
        <v>43299.558356481481</v>
      </c>
      <c r="G667" s="94">
        <v>46114</v>
      </c>
      <c r="H667" s="92" t="s">
        <v>73</v>
      </c>
      <c r="I667" s="120">
        <v>130493280</v>
      </c>
      <c r="J667" s="121">
        <v>65324110</v>
      </c>
      <c r="K667" s="120">
        <v>67039946.018319242</v>
      </c>
      <c r="L667" s="121">
        <v>130493280</v>
      </c>
      <c r="M667" s="96">
        <v>51.374251622999999</v>
      </c>
      <c r="N667" s="96">
        <v>13.6462466247</v>
      </c>
      <c r="O667" s="92" t="s">
        <v>74</v>
      </c>
      <c r="P667" s="95">
        <v>0.1166080412</v>
      </c>
      <c r="Q667" s="97"/>
      <c r="R667" s="98"/>
    </row>
    <row r="668" spans="2:18">
      <c r="B668" s="91" t="s">
        <v>77</v>
      </c>
      <c r="C668" s="92" t="s">
        <v>168</v>
      </c>
      <c r="D668" s="93" t="s">
        <v>71</v>
      </c>
      <c r="E668" s="92" t="s">
        <v>72</v>
      </c>
      <c r="F668" s="94">
        <v>43433.631030092598</v>
      </c>
      <c r="G668" s="94">
        <v>44817</v>
      </c>
      <c r="H668" s="92" t="s">
        <v>73</v>
      </c>
      <c r="I668" s="120">
        <v>18899180</v>
      </c>
      <c r="J668" s="121">
        <v>12787974</v>
      </c>
      <c r="K668" s="120">
        <v>12704424.329658834</v>
      </c>
      <c r="L668" s="121">
        <v>18899180</v>
      </c>
      <c r="M668" s="96">
        <v>67.222092861500002</v>
      </c>
      <c r="N668" s="96">
        <v>13.807046850100001</v>
      </c>
      <c r="O668" s="92" t="s">
        <v>74</v>
      </c>
      <c r="P668" s="95">
        <v>2.20978405E-2</v>
      </c>
      <c r="Q668" s="97"/>
      <c r="R668" s="98"/>
    </row>
    <row r="669" spans="2:18">
      <c r="B669" s="91" t="s">
        <v>77</v>
      </c>
      <c r="C669" s="92" t="s">
        <v>168</v>
      </c>
      <c r="D669" s="93" t="s">
        <v>71</v>
      </c>
      <c r="E669" s="92" t="s">
        <v>72</v>
      </c>
      <c r="F669" s="94">
        <v>43287.554108796292</v>
      </c>
      <c r="G669" s="94">
        <v>46114</v>
      </c>
      <c r="H669" s="92" t="s">
        <v>73</v>
      </c>
      <c r="I669" s="120">
        <v>18068310</v>
      </c>
      <c r="J669" s="121">
        <v>9006411</v>
      </c>
      <c r="K669" s="120">
        <v>9281987.4637344927</v>
      </c>
      <c r="L669" s="121">
        <v>18068310</v>
      </c>
      <c r="M669" s="96">
        <v>51.371641640699998</v>
      </c>
      <c r="N669" s="96">
        <v>13.6475427603</v>
      </c>
      <c r="O669" s="92" t="s">
        <v>74</v>
      </c>
      <c r="P669" s="95">
        <v>1.6144917200000001E-2</v>
      </c>
      <c r="Q669" s="97"/>
      <c r="R669" s="98"/>
    </row>
    <row r="670" spans="2:18">
      <c r="B670" s="91" t="s">
        <v>77</v>
      </c>
      <c r="C670" s="92" t="s">
        <v>168</v>
      </c>
      <c r="D670" s="93" t="s">
        <v>71</v>
      </c>
      <c r="E670" s="92" t="s">
        <v>72</v>
      </c>
      <c r="F670" s="94">
        <v>43249.662939814814</v>
      </c>
      <c r="G670" s="94">
        <v>45232</v>
      </c>
      <c r="H670" s="92" t="s">
        <v>73</v>
      </c>
      <c r="I670" s="120">
        <v>8302465</v>
      </c>
      <c r="J670" s="121">
        <v>5042740</v>
      </c>
      <c r="K670" s="120">
        <v>5096823.4443595111</v>
      </c>
      <c r="L670" s="121">
        <v>8302465</v>
      </c>
      <c r="M670" s="96">
        <v>61.389279501399997</v>
      </c>
      <c r="N670" s="96">
        <v>12.548176958099999</v>
      </c>
      <c r="O670" s="92" t="s">
        <v>74</v>
      </c>
      <c r="P670" s="95">
        <v>8.8653203999999996E-3</v>
      </c>
      <c r="Q670" s="97"/>
      <c r="R670" s="98"/>
    </row>
    <row r="671" spans="2:18">
      <c r="B671" s="91" t="s">
        <v>77</v>
      </c>
      <c r="C671" s="92" t="s">
        <v>168</v>
      </c>
      <c r="D671" s="93" t="s">
        <v>71</v>
      </c>
      <c r="E671" s="92" t="s">
        <v>72</v>
      </c>
      <c r="F671" s="94">
        <v>43403.640370370369</v>
      </c>
      <c r="G671" s="94">
        <v>44817</v>
      </c>
      <c r="H671" s="92" t="s">
        <v>73</v>
      </c>
      <c r="I671" s="120">
        <v>31745207</v>
      </c>
      <c r="J671" s="121">
        <v>20719287</v>
      </c>
      <c r="K671" s="120">
        <v>20646420.748052914</v>
      </c>
      <c r="L671" s="121">
        <v>31745207</v>
      </c>
      <c r="M671" s="96">
        <v>65.037915008900001</v>
      </c>
      <c r="N671" s="96">
        <v>14.932420432500001</v>
      </c>
      <c r="O671" s="92" t="s">
        <v>74</v>
      </c>
      <c r="P671" s="95">
        <v>3.59120021E-2</v>
      </c>
      <c r="Q671" s="97"/>
      <c r="R671" s="98"/>
    </row>
    <row r="672" spans="2:18">
      <c r="B672" s="91" t="s">
        <v>77</v>
      </c>
      <c r="C672" s="92" t="s">
        <v>168</v>
      </c>
      <c r="D672" s="93" t="s">
        <v>71</v>
      </c>
      <c r="E672" s="92" t="s">
        <v>72</v>
      </c>
      <c r="F672" s="94">
        <v>43231.638124999998</v>
      </c>
      <c r="G672" s="94">
        <v>45090</v>
      </c>
      <c r="H672" s="92" t="s">
        <v>73</v>
      </c>
      <c r="I672" s="120">
        <v>20666953</v>
      </c>
      <c r="J672" s="121">
        <v>12330066</v>
      </c>
      <c r="K672" s="120">
        <v>12528134.159277532</v>
      </c>
      <c r="L672" s="121">
        <v>20666953</v>
      </c>
      <c r="M672" s="96">
        <v>60.619164127799998</v>
      </c>
      <c r="N672" s="96">
        <v>14.195233637799999</v>
      </c>
      <c r="O672" s="92" t="s">
        <v>74</v>
      </c>
      <c r="P672" s="95">
        <v>2.17912047E-2</v>
      </c>
      <c r="Q672" s="97"/>
      <c r="R672" s="98"/>
    </row>
    <row r="673" spans="2:18">
      <c r="B673" s="91" t="s">
        <v>77</v>
      </c>
      <c r="C673" s="92" t="s">
        <v>168</v>
      </c>
      <c r="D673" s="93" t="s">
        <v>71</v>
      </c>
      <c r="E673" s="92" t="s">
        <v>72</v>
      </c>
      <c r="F673" s="94">
        <v>43570.718090277776</v>
      </c>
      <c r="G673" s="94">
        <v>44817</v>
      </c>
      <c r="H673" s="92" t="s">
        <v>73</v>
      </c>
      <c r="I673" s="120">
        <v>31761775</v>
      </c>
      <c r="J673" s="121">
        <v>21000001</v>
      </c>
      <c r="K673" s="120">
        <v>21137633.917422816</v>
      </c>
      <c r="L673" s="121">
        <v>31761775</v>
      </c>
      <c r="M673" s="96">
        <v>66.550543593399993</v>
      </c>
      <c r="N673" s="96">
        <v>16.075360131099998</v>
      </c>
      <c r="O673" s="92" t="s">
        <v>74</v>
      </c>
      <c r="P673" s="95">
        <v>3.6766409200000003E-2</v>
      </c>
      <c r="Q673" s="97"/>
      <c r="R673" s="98"/>
    </row>
    <row r="674" spans="2:18">
      <c r="B674" s="91" t="s">
        <v>77</v>
      </c>
      <c r="C674" s="92" t="s">
        <v>168</v>
      </c>
      <c r="D674" s="93" t="s">
        <v>71</v>
      </c>
      <c r="E674" s="92" t="s">
        <v>72</v>
      </c>
      <c r="F674" s="94">
        <v>43354.671817129631</v>
      </c>
      <c r="G674" s="94">
        <v>45799</v>
      </c>
      <c r="H674" s="92" t="s">
        <v>73</v>
      </c>
      <c r="I674" s="120">
        <v>31155612</v>
      </c>
      <c r="J674" s="121">
        <v>15078903</v>
      </c>
      <c r="K674" s="120">
        <v>15202450.099203471</v>
      </c>
      <c r="L674" s="121">
        <v>31155612</v>
      </c>
      <c r="M674" s="96">
        <v>48.795222187299998</v>
      </c>
      <c r="N674" s="96">
        <v>16.984365241599999</v>
      </c>
      <c r="O674" s="92" t="s">
        <v>74</v>
      </c>
      <c r="P674" s="95">
        <v>2.6442860299999999E-2</v>
      </c>
      <c r="Q674" s="97"/>
      <c r="R674" s="98"/>
    </row>
    <row r="675" spans="2:18">
      <c r="B675" s="91" t="s">
        <v>77</v>
      </c>
      <c r="C675" s="92" t="s">
        <v>168</v>
      </c>
      <c r="D675" s="93" t="s">
        <v>71</v>
      </c>
      <c r="E675" s="92" t="s">
        <v>72</v>
      </c>
      <c r="F675" s="94">
        <v>43516.621562500004</v>
      </c>
      <c r="G675" s="94">
        <v>46114</v>
      </c>
      <c r="H675" s="92" t="s">
        <v>73</v>
      </c>
      <c r="I675" s="120">
        <v>36912569</v>
      </c>
      <c r="J675" s="121">
        <v>19331592</v>
      </c>
      <c r="K675" s="120">
        <v>19597525.454884339</v>
      </c>
      <c r="L675" s="121">
        <v>36912569</v>
      </c>
      <c r="M675" s="96">
        <v>53.091740796700002</v>
      </c>
      <c r="N675" s="96">
        <v>13.6446384921</v>
      </c>
      <c r="O675" s="92" t="s">
        <v>74</v>
      </c>
      <c r="P675" s="95">
        <v>3.4087573000000003E-2</v>
      </c>
      <c r="Q675" s="97"/>
      <c r="R675" s="98"/>
    </row>
    <row r="676" spans="2:18">
      <c r="B676" s="91" t="s">
        <v>77</v>
      </c>
      <c r="C676" s="92" t="s">
        <v>168</v>
      </c>
      <c r="D676" s="93" t="s">
        <v>71</v>
      </c>
      <c r="E676" s="92" t="s">
        <v>72</v>
      </c>
      <c r="F676" s="94">
        <v>43326.652141203704</v>
      </c>
      <c r="G676" s="94">
        <v>44817</v>
      </c>
      <c r="H676" s="92" t="s">
        <v>73</v>
      </c>
      <c r="I676" s="120">
        <v>12997202</v>
      </c>
      <c r="J676" s="121">
        <v>8095342</v>
      </c>
      <c r="K676" s="120">
        <v>8052429.485224803</v>
      </c>
      <c r="L676" s="121">
        <v>12997202</v>
      </c>
      <c r="M676" s="96">
        <v>61.955099914800002</v>
      </c>
      <c r="N676" s="96">
        <v>16.0751392765</v>
      </c>
      <c r="O676" s="92" t="s">
        <v>74</v>
      </c>
      <c r="P676" s="95">
        <v>1.40062468E-2</v>
      </c>
      <c r="Q676" s="97"/>
      <c r="R676" s="98"/>
    </row>
    <row r="677" spans="2:18">
      <c r="B677" s="91" t="s">
        <v>77</v>
      </c>
      <c r="C677" s="92" t="s">
        <v>168</v>
      </c>
      <c r="D677" s="93" t="s">
        <v>71</v>
      </c>
      <c r="E677" s="92" t="s">
        <v>72</v>
      </c>
      <c r="F677" s="94">
        <v>43462.564525462964</v>
      </c>
      <c r="G677" s="94">
        <v>45846</v>
      </c>
      <c r="H677" s="92" t="s">
        <v>73</v>
      </c>
      <c r="I677" s="120">
        <v>281986923</v>
      </c>
      <c r="J677" s="121">
        <v>151049266</v>
      </c>
      <c r="K677" s="120">
        <v>150734424.94858968</v>
      </c>
      <c r="L677" s="121">
        <v>281986923</v>
      </c>
      <c r="M677" s="96">
        <v>53.454402546399997</v>
      </c>
      <c r="N677" s="96">
        <v>14.749637125</v>
      </c>
      <c r="O677" s="92" t="s">
        <v>74</v>
      </c>
      <c r="P677" s="95">
        <v>0.2621846686</v>
      </c>
      <c r="Q677" s="97"/>
      <c r="R677" s="98"/>
    </row>
    <row r="678" spans="2:18">
      <c r="B678" s="91" t="s">
        <v>77</v>
      </c>
      <c r="C678" s="92" t="s">
        <v>168</v>
      </c>
      <c r="D678" s="93" t="s">
        <v>71</v>
      </c>
      <c r="E678" s="92" t="s">
        <v>72</v>
      </c>
      <c r="F678" s="94">
        <v>43293.547256944439</v>
      </c>
      <c r="G678" s="94">
        <v>46114</v>
      </c>
      <c r="H678" s="92" t="s">
        <v>73</v>
      </c>
      <c r="I678" s="120">
        <v>62235269</v>
      </c>
      <c r="J678" s="121">
        <v>31088329</v>
      </c>
      <c r="K678" s="120">
        <v>31972156.31684541</v>
      </c>
      <c r="L678" s="121">
        <v>62235269</v>
      </c>
      <c r="M678" s="96">
        <v>51.373050732400003</v>
      </c>
      <c r="N678" s="96">
        <v>13.646843142</v>
      </c>
      <c r="O678" s="92" t="s">
        <v>74</v>
      </c>
      <c r="P678" s="95">
        <v>5.56117769E-2</v>
      </c>
      <c r="Q678" s="97"/>
      <c r="R678" s="98"/>
    </row>
    <row r="679" spans="2:18">
      <c r="B679" s="91" t="s">
        <v>77</v>
      </c>
      <c r="C679" s="92" t="s">
        <v>168</v>
      </c>
      <c r="D679" s="93" t="s">
        <v>71</v>
      </c>
      <c r="E679" s="92" t="s">
        <v>72</v>
      </c>
      <c r="F679" s="94">
        <v>43280.509097222224</v>
      </c>
      <c r="G679" s="94">
        <v>46114</v>
      </c>
      <c r="H679" s="92" t="s">
        <v>73</v>
      </c>
      <c r="I679" s="120">
        <v>1223999992</v>
      </c>
      <c r="J679" s="121">
        <v>618427966</v>
      </c>
      <c r="K679" s="120">
        <v>618853762.60207605</v>
      </c>
      <c r="L679" s="121">
        <v>1223999992</v>
      </c>
      <c r="M679" s="96">
        <v>50.559948255499997</v>
      </c>
      <c r="N679" s="96">
        <v>13.645280490299999</v>
      </c>
      <c r="O679" s="92" t="s">
        <v>74</v>
      </c>
      <c r="P679" s="95">
        <v>1.0764227795000001</v>
      </c>
      <c r="Q679" s="97"/>
      <c r="R679" s="98"/>
    </row>
    <row r="680" spans="2:18">
      <c r="B680" s="91" t="s">
        <v>77</v>
      </c>
      <c r="C680" s="92" t="s">
        <v>168</v>
      </c>
      <c r="D680" s="93" t="s">
        <v>71</v>
      </c>
      <c r="E680" s="92" t="s">
        <v>72</v>
      </c>
      <c r="F680" s="94">
        <v>43227.534953703704</v>
      </c>
      <c r="G680" s="94">
        <v>45379</v>
      </c>
      <c r="H680" s="92" t="s">
        <v>73</v>
      </c>
      <c r="I680" s="120">
        <v>195446032</v>
      </c>
      <c r="J680" s="121">
        <v>107393020</v>
      </c>
      <c r="K680" s="120">
        <v>109318433.22168584</v>
      </c>
      <c r="L680" s="121">
        <v>195446032</v>
      </c>
      <c r="M680" s="96">
        <v>55.9327974598</v>
      </c>
      <c r="N680" s="96">
        <v>15.028506677599999</v>
      </c>
      <c r="O680" s="92" t="s">
        <v>74</v>
      </c>
      <c r="P680" s="95">
        <v>0.19014645920000001</v>
      </c>
      <c r="Q680" s="97"/>
      <c r="R680" s="98"/>
    </row>
    <row r="681" spans="2:18">
      <c r="B681" s="91" t="s">
        <v>77</v>
      </c>
      <c r="C681" s="92" t="s">
        <v>168</v>
      </c>
      <c r="D681" s="93" t="s">
        <v>71</v>
      </c>
      <c r="E681" s="92" t="s">
        <v>72</v>
      </c>
      <c r="F681" s="94">
        <v>43431.547650462962</v>
      </c>
      <c r="G681" s="94">
        <v>45454</v>
      </c>
      <c r="H681" s="92" t="s">
        <v>73</v>
      </c>
      <c r="I681" s="120">
        <v>27305131</v>
      </c>
      <c r="J681" s="121">
        <v>16127777</v>
      </c>
      <c r="K681" s="120">
        <v>16258741.096813092</v>
      </c>
      <c r="L681" s="121">
        <v>27305131</v>
      </c>
      <c r="M681" s="96">
        <v>59.544636855299999</v>
      </c>
      <c r="N681" s="96">
        <v>13.6488169208</v>
      </c>
      <c r="O681" s="92" t="s">
        <v>74</v>
      </c>
      <c r="P681" s="95">
        <v>2.8280153299999999E-2</v>
      </c>
      <c r="Q681" s="97"/>
      <c r="R681" s="98"/>
    </row>
    <row r="682" spans="2:18">
      <c r="B682" s="91" t="s">
        <v>103</v>
      </c>
      <c r="C682" s="92" t="s">
        <v>168</v>
      </c>
      <c r="D682" s="93" t="s">
        <v>71</v>
      </c>
      <c r="E682" s="92" t="s">
        <v>72</v>
      </c>
      <c r="F682" s="94">
        <v>43241.644583333335</v>
      </c>
      <c r="G682" s="94">
        <v>46044</v>
      </c>
      <c r="H682" s="92" t="s">
        <v>73</v>
      </c>
      <c r="I682" s="120">
        <v>4086765</v>
      </c>
      <c r="J682" s="121">
        <v>2013314</v>
      </c>
      <c r="K682" s="120">
        <v>2043549.7388919988</v>
      </c>
      <c r="L682" s="121">
        <v>4086765</v>
      </c>
      <c r="M682" s="96">
        <v>50.004092207200003</v>
      </c>
      <c r="N682" s="96">
        <v>14.1975569154</v>
      </c>
      <c r="O682" s="92" t="s">
        <v>74</v>
      </c>
      <c r="P682" s="95">
        <v>3.5545125999999999E-3</v>
      </c>
      <c r="Q682" s="97"/>
      <c r="R682" s="98"/>
    </row>
    <row r="683" spans="2:18">
      <c r="B683" s="91" t="s">
        <v>77</v>
      </c>
      <c r="C683" s="92" t="s">
        <v>168</v>
      </c>
      <c r="D683" s="93" t="s">
        <v>71</v>
      </c>
      <c r="E683" s="92" t="s">
        <v>72</v>
      </c>
      <c r="F683" s="94">
        <v>43636.680995370371</v>
      </c>
      <c r="G683" s="94">
        <v>46044</v>
      </c>
      <c r="H683" s="92" t="s">
        <v>73</v>
      </c>
      <c r="I683" s="120">
        <v>133612729</v>
      </c>
      <c r="J683" s="121">
        <v>71268629</v>
      </c>
      <c r="K683" s="120">
        <v>71528298.754225805</v>
      </c>
      <c r="L683" s="121">
        <v>133612729</v>
      </c>
      <c r="M683" s="96">
        <v>53.534045213799999</v>
      </c>
      <c r="N683" s="96">
        <v>14.196085069800001</v>
      </c>
      <c r="O683" s="92" t="s">
        <v>74</v>
      </c>
      <c r="P683" s="95">
        <v>0.1244149988</v>
      </c>
      <c r="Q683" s="97"/>
      <c r="R683" s="98"/>
    </row>
    <row r="684" spans="2:18">
      <c r="B684" s="91" t="s">
        <v>77</v>
      </c>
      <c r="C684" s="92" t="s">
        <v>168</v>
      </c>
      <c r="D684" s="93" t="s">
        <v>71</v>
      </c>
      <c r="E684" s="92" t="s">
        <v>72</v>
      </c>
      <c r="F684" s="94">
        <v>43398.637719907405</v>
      </c>
      <c r="G684" s="94">
        <v>46077</v>
      </c>
      <c r="H684" s="92" t="s">
        <v>73</v>
      </c>
      <c r="I684" s="120">
        <v>153036006</v>
      </c>
      <c r="J684" s="121">
        <v>78611176</v>
      </c>
      <c r="K684" s="120">
        <v>80450884.773753583</v>
      </c>
      <c r="L684" s="121">
        <v>153036006</v>
      </c>
      <c r="M684" s="96">
        <v>52.569906178700002</v>
      </c>
      <c r="N684" s="96">
        <v>13.647062556</v>
      </c>
      <c r="O684" s="92" t="s">
        <v>74</v>
      </c>
      <c r="P684" s="95">
        <v>0.13993477979999999</v>
      </c>
      <c r="Q684" s="97"/>
      <c r="R684" s="98"/>
    </row>
    <row r="685" spans="2:18">
      <c r="B685" s="91" t="s">
        <v>77</v>
      </c>
      <c r="C685" s="92" t="s">
        <v>168</v>
      </c>
      <c r="D685" s="93" t="s">
        <v>71</v>
      </c>
      <c r="E685" s="92" t="s">
        <v>72</v>
      </c>
      <c r="F685" s="94">
        <v>43550.536180555559</v>
      </c>
      <c r="G685" s="94">
        <v>46044</v>
      </c>
      <c r="H685" s="92" t="s">
        <v>73</v>
      </c>
      <c r="I685" s="120">
        <v>58272328</v>
      </c>
      <c r="J685" s="121">
        <v>30599178</v>
      </c>
      <c r="K685" s="120">
        <v>30654780.238070857</v>
      </c>
      <c r="L685" s="121">
        <v>58272328</v>
      </c>
      <c r="M685" s="96">
        <v>52.6060675628</v>
      </c>
      <c r="N685" s="96">
        <v>14.1962622468</v>
      </c>
      <c r="O685" s="92" t="s">
        <v>74</v>
      </c>
      <c r="P685" s="95">
        <v>5.3320357300000003E-2</v>
      </c>
      <c r="Q685" s="97"/>
      <c r="R685" s="98"/>
    </row>
    <row r="686" spans="2:18">
      <c r="B686" s="91" t="s">
        <v>77</v>
      </c>
      <c r="C686" s="92" t="s">
        <v>168</v>
      </c>
      <c r="D686" s="93" t="s">
        <v>71</v>
      </c>
      <c r="E686" s="92" t="s">
        <v>72</v>
      </c>
      <c r="F686" s="94">
        <v>43339.649861111116</v>
      </c>
      <c r="G686" s="94">
        <v>45799</v>
      </c>
      <c r="H686" s="92" t="s">
        <v>73</v>
      </c>
      <c r="I686" s="120">
        <v>69858752</v>
      </c>
      <c r="J686" s="121">
        <v>34272986</v>
      </c>
      <c r="K686" s="120">
        <v>33443431.27927351</v>
      </c>
      <c r="L686" s="121">
        <v>69858752</v>
      </c>
      <c r="M686" s="96">
        <v>47.872929764399998</v>
      </c>
      <c r="N686" s="96">
        <v>16.986145865299999</v>
      </c>
      <c r="O686" s="92" t="s">
        <v>74</v>
      </c>
      <c r="P686" s="95">
        <v>5.8170885300000003E-2</v>
      </c>
      <c r="Q686" s="97"/>
      <c r="R686" s="98"/>
    </row>
    <row r="687" spans="2:18">
      <c r="B687" s="91" t="s">
        <v>77</v>
      </c>
      <c r="C687" s="92" t="s">
        <v>168</v>
      </c>
      <c r="D687" s="93" t="s">
        <v>71</v>
      </c>
      <c r="E687" s="92" t="s">
        <v>72</v>
      </c>
      <c r="F687" s="94">
        <v>43515.640150462961</v>
      </c>
      <c r="G687" s="94">
        <v>46114</v>
      </c>
      <c r="H687" s="92" t="s">
        <v>73</v>
      </c>
      <c r="I687" s="120">
        <v>46626411</v>
      </c>
      <c r="J687" s="121">
        <v>24410303</v>
      </c>
      <c r="K687" s="120">
        <v>24754776.183307543</v>
      </c>
      <c r="L687" s="121">
        <v>46626411</v>
      </c>
      <c r="M687" s="96">
        <v>53.091747042900003</v>
      </c>
      <c r="N687" s="96">
        <v>13.644636376499999</v>
      </c>
      <c r="O687" s="92" t="s">
        <v>74</v>
      </c>
      <c r="P687" s="95">
        <v>4.3057999499999999E-2</v>
      </c>
      <c r="Q687" s="97"/>
      <c r="R687" s="98"/>
    </row>
    <row r="688" spans="2:18">
      <c r="B688" s="91" t="s">
        <v>77</v>
      </c>
      <c r="C688" s="92" t="s">
        <v>168</v>
      </c>
      <c r="D688" s="93" t="s">
        <v>71</v>
      </c>
      <c r="E688" s="92" t="s">
        <v>72</v>
      </c>
      <c r="F688" s="94">
        <v>43301.637314814812</v>
      </c>
      <c r="G688" s="94">
        <v>45708</v>
      </c>
      <c r="H688" s="92" t="s">
        <v>73</v>
      </c>
      <c r="I688" s="120">
        <v>51505306</v>
      </c>
      <c r="J688" s="121">
        <v>27119384</v>
      </c>
      <c r="K688" s="120">
        <v>26767128.877484761</v>
      </c>
      <c r="L688" s="121">
        <v>51505306</v>
      </c>
      <c r="M688" s="96">
        <v>51.969653141099997</v>
      </c>
      <c r="N688" s="96">
        <v>15.0326803579</v>
      </c>
      <c r="O688" s="92" t="s">
        <v>74</v>
      </c>
      <c r="P688" s="95">
        <v>4.6558248500000003E-2</v>
      </c>
      <c r="Q688" s="97"/>
      <c r="R688" s="98"/>
    </row>
    <row r="689" spans="2:18">
      <c r="B689" s="91" t="s">
        <v>77</v>
      </c>
      <c r="C689" s="92" t="s">
        <v>168</v>
      </c>
      <c r="D689" s="93" t="s">
        <v>71</v>
      </c>
      <c r="E689" s="92" t="s">
        <v>72</v>
      </c>
      <c r="F689" s="94">
        <v>43440.60460648148</v>
      </c>
      <c r="G689" s="94">
        <v>45379</v>
      </c>
      <c r="H689" s="92" t="s">
        <v>73</v>
      </c>
      <c r="I689" s="120">
        <v>65618624</v>
      </c>
      <c r="J689" s="121">
        <v>36932055</v>
      </c>
      <c r="K689" s="120">
        <v>37290946.921683684</v>
      </c>
      <c r="L689" s="121">
        <v>65618624</v>
      </c>
      <c r="M689" s="96">
        <v>56.829821548399998</v>
      </c>
      <c r="N689" s="96">
        <v>15.8612423088</v>
      </c>
      <c r="O689" s="92" t="s">
        <v>74</v>
      </c>
      <c r="P689" s="95">
        <v>6.4863182800000002E-2</v>
      </c>
      <c r="Q689" s="97"/>
      <c r="R689" s="98"/>
    </row>
    <row r="690" spans="2:18">
      <c r="B690" s="91" t="s">
        <v>77</v>
      </c>
      <c r="C690" s="92" t="s">
        <v>168</v>
      </c>
      <c r="D690" s="93" t="s">
        <v>71</v>
      </c>
      <c r="E690" s="92" t="s">
        <v>72</v>
      </c>
      <c r="F690" s="94">
        <v>43290.631782407407</v>
      </c>
      <c r="G690" s="94">
        <v>46114</v>
      </c>
      <c r="H690" s="92" t="s">
        <v>73</v>
      </c>
      <c r="I690" s="120">
        <v>38144185</v>
      </c>
      <c r="J690" s="121">
        <v>19033836</v>
      </c>
      <c r="K690" s="120">
        <v>19595581.865895193</v>
      </c>
      <c r="L690" s="121">
        <v>38144185</v>
      </c>
      <c r="M690" s="96">
        <v>51.372396253600002</v>
      </c>
      <c r="N690" s="96">
        <v>13.647166434800001</v>
      </c>
      <c r="O690" s="92" t="s">
        <v>74</v>
      </c>
      <c r="P690" s="95">
        <v>3.4084192399999998E-2</v>
      </c>
      <c r="Q690" s="97"/>
      <c r="R690" s="98"/>
    </row>
    <row r="691" spans="2:18">
      <c r="B691" s="91" t="s">
        <v>77</v>
      </c>
      <c r="C691" s="92" t="s">
        <v>168</v>
      </c>
      <c r="D691" s="93" t="s">
        <v>71</v>
      </c>
      <c r="E691" s="92" t="s">
        <v>72</v>
      </c>
      <c r="F691" s="94">
        <v>43249.671331018515</v>
      </c>
      <c r="G691" s="94">
        <v>46115</v>
      </c>
      <c r="H691" s="92" t="s">
        <v>73</v>
      </c>
      <c r="I691" s="120">
        <v>20400009</v>
      </c>
      <c r="J691" s="121">
        <v>10195890</v>
      </c>
      <c r="K691" s="120">
        <v>10314345.215947442</v>
      </c>
      <c r="L691" s="121">
        <v>20400009</v>
      </c>
      <c r="M691" s="96">
        <v>50.560493458300002</v>
      </c>
      <c r="N691" s="96">
        <v>13.6450068275</v>
      </c>
      <c r="O691" s="92" t="s">
        <v>74</v>
      </c>
      <c r="P691" s="95">
        <v>1.7940581099999998E-2</v>
      </c>
      <c r="Q691" s="97"/>
      <c r="R691" s="98"/>
    </row>
    <row r="692" spans="2:18">
      <c r="B692" s="91" t="s">
        <v>77</v>
      </c>
      <c r="C692" s="92" t="s">
        <v>168</v>
      </c>
      <c r="D692" s="93" t="s">
        <v>71</v>
      </c>
      <c r="E692" s="92" t="s">
        <v>72</v>
      </c>
      <c r="F692" s="94">
        <v>43223.529351851852</v>
      </c>
      <c r="G692" s="94">
        <v>45379</v>
      </c>
      <c r="H692" s="92" t="s">
        <v>73</v>
      </c>
      <c r="I692" s="120">
        <v>49335895</v>
      </c>
      <c r="J692" s="121">
        <v>27061380</v>
      </c>
      <c r="K692" s="120">
        <v>27589803.526322629</v>
      </c>
      <c r="L692" s="121">
        <v>49335895</v>
      </c>
      <c r="M692" s="96">
        <v>55.922373611200001</v>
      </c>
      <c r="N692" s="96">
        <v>15.034850862000001</v>
      </c>
      <c r="O692" s="92" t="s">
        <v>74</v>
      </c>
      <c r="P692" s="95">
        <v>4.7989193600000001E-2</v>
      </c>
      <c r="Q692" s="97"/>
      <c r="R692" s="98"/>
    </row>
    <row r="693" spans="2:18">
      <c r="B693" s="91" t="s">
        <v>77</v>
      </c>
      <c r="C693" s="92" t="s">
        <v>168</v>
      </c>
      <c r="D693" s="93" t="s">
        <v>71</v>
      </c>
      <c r="E693" s="92" t="s">
        <v>72</v>
      </c>
      <c r="F693" s="94">
        <v>43417.668738425928</v>
      </c>
      <c r="G693" s="94">
        <v>46114</v>
      </c>
      <c r="H693" s="92" t="s">
        <v>73</v>
      </c>
      <c r="I693" s="120">
        <v>19751789</v>
      </c>
      <c r="J693" s="121">
        <v>10146029</v>
      </c>
      <c r="K693" s="120">
        <v>10314441.510298837</v>
      </c>
      <c r="L693" s="121">
        <v>19751789</v>
      </c>
      <c r="M693" s="96">
        <v>52.220290072499999</v>
      </c>
      <c r="N693" s="96">
        <v>13.6447688748</v>
      </c>
      <c r="O693" s="92" t="s">
        <v>74</v>
      </c>
      <c r="P693" s="95">
        <v>1.79407486E-2</v>
      </c>
      <c r="Q693" s="97"/>
      <c r="R693" s="98"/>
    </row>
    <row r="694" spans="2:18">
      <c r="B694" s="91" t="s">
        <v>77</v>
      </c>
      <c r="C694" s="92" t="s">
        <v>168</v>
      </c>
      <c r="D694" s="93" t="s">
        <v>71</v>
      </c>
      <c r="E694" s="92" t="s">
        <v>72</v>
      </c>
      <c r="F694" s="94">
        <v>43236.642013888893</v>
      </c>
      <c r="G694" s="94">
        <v>45379</v>
      </c>
      <c r="H694" s="92" t="s">
        <v>73</v>
      </c>
      <c r="I694" s="120">
        <v>18975351</v>
      </c>
      <c r="J694" s="121">
        <v>10462463</v>
      </c>
      <c r="K694" s="120">
        <v>10613353.487668356</v>
      </c>
      <c r="L694" s="121">
        <v>18975351</v>
      </c>
      <c r="M694" s="96">
        <v>55.932317076300002</v>
      </c>
      <c r="N694" s="96">
        <v>15.0288002735</v>
      </c>
      <c r="O694" s="92" t="s">
        <v>74</v>
      </c>
      <c r="P694" s="95">
        <v>1.84606706E-2</v>
      </c>
      <c r="Q694" s="97"/>
      <c r="R694" s="98"/>
    </row>
    <row r="695" spans="2:18">
      <c r="B695" s="91" t="s">
        <v>77</v>
      </c>
      <c r="C695" s="92" t="s">
        <v>168</v>
      </c>
      <c r="D695" s="93" t="s">
        <v>71</v>
      </c>
      <c r="E695" s="92" t="s">
        <v>72</v>
      </c>
      <c r="F695" s="94">
        <v>43580.572754629626</v>
      </c>
      <c r="G695" s="94">
        <v>46044</v>
      </c>
      <c r="H695" s="92" t="s">
        <v>73</v>
      </c>
      <c r="I695" s="120">
        <v>77696428</v>
      </c>
      <c r="J695" s="121">
        <v>41242741</v>
      </c>
      <c r="K695" s="120">
        <v>40869351.633085027</v>
      </c>
      <c r="L695" s="121">
        <v>77696428</v>
      </c>
      <c r="M695" s="96">
        <v>52.601326322299997</v>
      </c>
      <c r="N695" s="96">
        <v>14.198620763599999</v>
      </c>
      <c r="O695" s="92" t="s">
        <v>74</v>
      </c>
      <c r="P695" s="95">
        <v>7.1087393700000001E-2</v>
      </c>
      <c r="Q695" s="97"/>
      <c r="R695" s="98"/>
    </row>
    <row r="696" spans="2:18">
      <c r="B696" s="91" t="s">
        <v>77</v>
      </c>
      <c r="C696" s="92" t="s">
        <v>168</v>
      </c>
      <c r="D696" s="93" t="s">
        <v>71</v>
      </c>
      <c r="E696" s="92" t="s">
        <v>72</v>
      </c>
      <c r="F696" s="94">
        <v>43356.546284722222</v>
      </c>
      <c r="G696" s="94">
        <v>44530</v>
      </c>
      <c r="H696" s="92" t="s">
        <v>73</v>
      </c>
      <c r="I696" s="120">
        <v>13752059</v>
      </c>
      <c r="J696" s="121">
        <v>10213973</v>
      </c>
      <c r="K696" s="120">
        <v>10265766.822501296</v>
      </c>
      <c r="L696" s="121">
        <v>13752059</v>
      </c>
      <c r="M696" s="96">
        <v>74.648944005399997</v>
      </c>
      <c r="N696" s="96">
        <v>11.4623837583</v>
      </c>
      <c r="O696" s="92" t="s">
        <v>74</v>
      </c>
      <c r="P696" s="95">
        <v>1.7856084800000002E-2</v>
      </c>
      <c r="Q696" s="97"/>
      <c r="R696" s="98"/>
    </row>
    <row r="697" spans="2:18">
      <c r="B697" s="91" t="s">
        <v>77</v>
      </c>
      <c r="C697" s="92" t="s">
        <v>168</v>
      </c>
      <c r="D697" s="93" t="s">
        <v>71</v>
      </c>
      <c r="E697" s="92" t="s">
        <v>72</v>
      </c>
      <c r="F697" s="94">
        <v>43518.607465277775</v>
      </c>
      <c r="G697" s="94">
        <v>46114</v>
      </c>
      <c r="H697" s="92" t="s">
        <v>73</v>
      </c>
      <c r="I697" s="120">
        <v>13599377</v>
      </c>
      <c r="J697" s="121">
        <v>7127150</v>
      </c>
      <c r="K697" s="120">
        <v>7220134.5567674804</v>
      </c>
      <c r="L697" s="121">
        <v>13599377</v>
      </c>
      <c r="M697" s="96">
        <v>53.091656748399998</v>
      </c>
      <c r="N697" s="96">
        <v>13.6446836581</v>
      </c>
      <c r="O697" s="92" t="s">
        <v>74</v>
      </c>
      <c r="P697" s="95">
        <v>1.2558568399999999E-2</v>
      </c>
      <c r="Q697" s="97"/>
      <c r="R697" s="98"/>
    </row>
    <row r="698" spans="2:18">
      <c r="B698" s="91" t="s">
        <v>77</v>
      </c>
      <c r="C698" s="92" t="s">
        <v>168</v>
      </c>
      <c r="D698" s="93" t="s">
        <v>71</v>
      </c>
      <c r="E698" s="92" t="s">
        <v>72</v>
      </c>
      <c r="F698" s="94">
        <v>43332.548611111109</v>
      </c>
      <c r="G698" s="94">
        <v>46114</v>
      </c>
      <c r="H698" s="92" t="s">
        <v>73</v>
      </c>
      <c r="I698" s="120">
        <v>4015180</v>
      </c>
      <c r="J698" s="121">
        <v>2033480</v>
      </c>
      <c r="K698" s="120">
        <v>2062883.9784753905</v>
      </c>
      <c r="L698" s="121">
        <v>4015180</v>
      </c>
      <c r="M698" s="96">
        <v>51.377123279000003</v>
      </c>
      <c r="N698" s="96">
        <v>13.6448253093</v>
      </c>
      <c r="O698" s="92" t="s">
        <v>74</v>
      </c>
      <c r="P698" s="95">
        <v>3.5881422E-3</v>
      </c>
      <c r="Q698" s="97"/>
      <c r="R698" s="98"/>
    </row>
    <row r="699" spans="2:18">
      <c r="B699" s="91" t="s">
        <v>77</v>
      </c>
      <c r="C699" s="92" t="s">
        <v>168</v>
      </c>
      <c r="D699" s="93" t="s">
        <v>71</v>
      </c>
      <c r="E699" s="92" t="s">
        <v>72</v>
      </c>
      <c r="F699" s="94">
        <v>43475.603032407409</v>
      </c>
      <c r="G699" s="94">
        <v>46044</v>
      </c>
      <c r="H699" s="92" t="s">
        <v>73</v>
      </c>
      <c r="I699" s="120">
        <v>59282054</v>
      </c>
      <c r="J699" s="121">
        <v>30776711</v>
      </c>
      <c r="K699" s="120">
        <v>30653692.843303055</v>
      </c>
      <c r="L699" s="121">
        <v>59282054</v>
      </c>
      <c r="M699" s="96">
        <v>51.708216525899999</v>
      </c>
      <c r="N699" s="96">
        <v>14.1971907427</v>
      </c>
      <c r="O699" s="92" t="s">
        <v>74</v>
      </c>
      <c r="P699" s="95">
        <v>5.3318465900000001E-2</v>
      </c>
      <c r="Q699" s="97"/>
      <c r="R699" s="98"/>
    </row>
    <row r="700" spans="2:18">
      <c r="B700" s="91" t="s">
        <v>77</v>
      </c>
      <c r="C700" s="92" t="s">
        <v>168</v>
      </c>
      <c r="D700" s="93" t="s">
        <v>71</v>
      </c>
      <c r="E700" s="92" t="s">
        <v>72</v>
      </c>
      <c r="F700" s="94">
        <v>43297.649618055555</v>
      </c>
      <c r="G700" s="94">
        <v>46114</v>
      </c>
      <c r="H700" s="92" t="s">
        <v>73</v>
      </c>
      <c r="I700" s="120">
        <v>138523641</v>
      </c>
      <c r="J700" s="121">
        <v>69294904</v>
      </c>
      <c r="K700" s="120">
        <v>71164959.260746241</v>
      </c>
      <c r="L700" s="121">
        <v>138523641</v>
      </c>
      <c r="M700" s="96">
        <v>51.373872897799998</v>
      </c>
      <c r="N700" s="96">
        <v>13.6464347135</v>
      </c>
      <c r="O700" s="92" t="s">
        <v>74</v>
      </c>
      <c r="P700" s="95">
        <v>0.12378301279999999</v>
      </c>
      <c r="Q700" s="97"/>
      <c r="R700" s="98"/>
    </row>
    <row r="701" spans="2:18">
      <c r="B701" s="91" t="s">
        <v>77</v>
      </c>
      <c r="C701" s="92" t="s">
        <v>168</v>
      </c>
      <c r="D701" s="93" t="s">
        <v>71</v>
      </c>
      <c r="E701" s="92" t="s">
        <v>72</v>
      </c>
      <c r="F701" s="94">
        <v>43431.554432870369</v>
      </c>
      <c r="G701" s="94">
        <v>45197</v>
      </c>
      <c r="H701" s="92" t="s">
        <v>73</v>
      </c>
      <c r="I701" s="120">
        <v>6941919</v>
      </c>
      <c r="J701" s="121">
        <v>4335288</v>
      </c>
      <c r="K701" s="120">
        <v>4366395.8843987267</v>
      </c>
      <c r="L701" s="121">
        <v>6941919</v>
      </c>
      <c r="M701" s="96">
        <v>62.898974828100002</v>
      </c>
      <c r="N701" s="96">
        <v>13.647751168399999</v>
      </c>
      <c r="O701" s="92" t="s">
        <v>74</v>
      </c>
      <c r="P701" s="95">
        <v>7.5948281999999997E-3</v>
      </c>
      <c r="Q701" s="97"/>
      <c r="R701" s="98"/>
    </row>
    <row r="702" spans="2:18">
      <c r="B702" s="91" t="s">
        <v>77</v>
      </c>
      <c r="C702" s="92" t="s">
        <v>168</v>
      </c>
      <c r="D702" s="93" t="s">
        <v>71</v>
      </c>
      <c r="E702" s="92" t="s">
        <v>72</v>
      </c>
      <c r="F702" s="94">
        <v>43283.543958333335</v>
      </c>
      <c r="G702" s="94">
        <v>46114</v>
      </c>
      <c r="H702" s="92" t="s">
        <v>73</v>
      </c>
      <c r="I702" s="120">
        <v>14280008</v>
      </c>
      <c r="J702" s="121">
        <v>7222472</v>
      </c>
      <c r="K702" s="120">
        <v>7219859.9233200755</v>
      </c>
      <c r="L702" s="121">
        <v>14280008</v>
      </c>
      <c r="M702" s="96">
        <v>50.559214836000002</v>
      </c>
      <c r="N702" s="96">
        <v>13.645653168500001</v>
      </c>
      <c r="O702" s="92" t="s">
        <v>74</v>
      </c>
      <c r="P702" s="95">
        <v>1.25580907E-2</v>
      </c>
      <c r="Q702" s="97"/>
      <c r="R702" s="98"/>
    </row>
    <row r="703" spans="2:18">
      <c r="B703" s="91" t="s">
        <v>77</v>
      </c>
      <c r="C703" s="92" t="s">
        <v>168</v>
      </c>
      <c r="D703" s="93" t="s">
        <v>71</v>
      </c>
      <c r="E703" s="92" t="s">
        <v>72</v>
      </c>
      <c r="F703" s="94">
        <v>43229.635057870371</v>
      </c>
      <c r="G703" s="94">
        <v>45090</v>
      </c>
      <c r="H703" s="92" t="s">
        <v>73</v>
      </c>
      <c r="I703" s="120">
        <v>149835461</v>
      </c>
      <c r="J703" s="121">
        <v>90111121</v>
      </c>
      <c r="K703" s="120">
        <v>91477405.058073342</v>
      </c>
      <c r="L703" s="121">
        <v>149835461</v>
      </c>
      <c r="M703" s="96">
        <v>61.051906169299997</v>
      </c>
      <c r="N703" s="96">
        <v>13.9272465153</v>
      </c>
      <c r="O703" s="92" t="s">
        <v>74</v>
      </c>
      <c r="P703" s="95">
        <v>0.15911410509999999</v>
      </c>
      <c r="Q703" s="97"/>
      <c r="R703" s="98"/>
    </row>
    <row r="704" spans="2:18">
      <c r="B704" s="91" t="s">
        <v>77</v>
      </c>
      <c r="C704" s="92" t="s">
        <v>168</v>
      </c>
      <c r="D704" s="93" t="s">
        <v>71</v>
      </c>
      <c r="E704" s="92" t="s">
        <v>72</v>
      </c>
      <c r="F704" s="94">
        <v>43249.642060185186</v>
      </c>
      <c r="G704" s="94">
        <v>45454</v>
      </c>
      <c r="H704" s="92" t="s">
        <v>73</v>
      </c>
      <c r="I704" s="120">
        <v>5677930</v>
      </c>
      <c r="J704" s="121">
        <v>3050057</v>
      </c>
      <c r="K704" s="120">
        <v>3089573.6381438766</v>
      </c>
      <c r="L704" s="121">
        <v>5677930</v>
      </c>
      <c r="M704" s="96">
        <v>54.413732436700002</v>
      </c>
      <c r="N704" s="96">
        <v>15.3056079613</v>
      </c>
      <c r="O704" s="92" t="s">
        <v>74</v>
      </c>
      <c r="P704" s="95">
        <v>5.3739471999999996E-3</v>
      </c>
      <c r="Q704" s="97"/>
      <c r="R704" s="98"/>
    </row>
    <row r="705" spans="2:18">
      <c r="B705" s="91" t="s">
        <v>77</v>
      </c>
      <c r="C705" s="92" t="s">
        <v>168</v>
      </c>
      <c r="D705" s="93" t="s">
        <v>71</v>
      </c>
      <c r="E705" s="92" t="s">
        <v>72</v>
      </c>
      <c r="F705" s="94">
        <v>43637.630416666667</v>
      </c>
      <c r="G705" s="94">
        <v>43874</v>
      </c>
      <c r="H705" s="92" t="s">
        <v>73</v>
      </c>
      <c r="I705" s="120">
        <v>22094246</v>
      </c>
      <c r="J705" s="121">
        <v>20281564</v>
      </c>
      <c r="K705" s="120">
        <v>20350172.425897498</v>
      </c>
      <c r="L705" s="121">
        <v>22094246</v>
      </c>
      <c r="M705" s="96">
        <v>92.106209127499994</v>
      </c>
      <c r="N705" s="96">
        <v>14.678194509500001</v>
      </c>
      <c r="O705" s="92" t="s">
        <v>74</v>
      </c>
      <c r="P705" s="95">
        <v>3.5396713199999999E-2</v>
      </c>
      <c r="Q705" s="97"/>
      <c r="R705" s="98"/>
    </row>
    <row r="706" spans="2:18">
      <c r="B706" s="91" t="s">
        <v>77</v>
      </c>
      <c r="C706" s="92" t="s">
        <v>168</v>
      </c>
      <c r="D706" s="93" t="s">
        <v>71</v>
      </c>
      <c r="E706" s="92" t="s">
        <v>72</v>
      </c>
      <c r="F706" s="94">
        <v>43398.648726851854</v>
      </c>
      <c r="G706" s="94">
        <v>44530</v>
      </c>
      <c r="H706" s="92" t="s">
        <v>73</v>
      </c>
      <c r="I706" s="120">
        <v>161733700</v>
      </c>
      <c r="J706" s="121">
        <v>120795616</v>
      </c>
      <c r="K706" s="120">
        <v>123189538.60763405</v>
      </c>
      <c r="L706" s="121">
        <v>161733700</v>
      </c>
      <c r="M706" s="96">
        <v>76.168132311099995</v>
      </c>
      <c r="N706" s="96">
        <v>11.462226059900001</v>
      </c>
      <c r="O706" s="92" t="s">
        <v>74</v>
      </c>
      <c r="P706" s="95">
        <v>0.2142736032</v>
      </c>
      <c r="Q706" s="97"/>
      <c r="R706" s="98"/>
    </row>
    <row r="707" spans="2:18" ht="15.75">
      <c r="B707" s="99" t="s">
        <v>169</v>
      </c>
      <c r="C707" s="100"/>
      <c r="D707" s="100"/>
      <c r="E707" s="100"/>
      <c r="F707" s="100"/>
      <c r="G707" s="100"/>
      <c r="H707" s="102"/>
      <c r="I707" s="122">
        <v>6423173524</v>
      </c>
      <c r="J707" s="123">
        <v>3801438652</v>
      </c>
      <c r="K707" s="122">
        <v>3841688514.6374049</v>
      </c>
      <c r="L707" s="123">
        <v>6423173524</v>
      </c>
      <c r="M707" s="102"/>
      <c r="N707" s="102"/>
      <c r="O707" s="102"/>
      <c r="P707" s="101">
        <v>6.6821618914999998</v>
      </c>
      <c r="Q707" s="103" t="s">
        <v>75</v>
      </c>
      <c r="R707" s="104">
        <v>4.070106225765489</v>
      </c>
    </row>
    <row r="708" spans="2:18">
      <c r="B708" s="83" t="s">
        <v>77</v>
      </c>
      <c r="C708" s="84" t="s">
        <v>170</v>
      </c>
      <c r="D708" s="85" t="s">
        <v>71</v>
      </c>
      <c r="E708" s="84" t="s">
        <v>72</v>
      </c>
      <c r="F708" s="86">
        <v>43525.633472222224</v>
      </c>
      <c r="G708" s="86">
        <v>45309</v>
      </c>
      <c r="H708" s="84" t="s">
        <v>73</v>
      </c>
      <c r="I708" s="118">
        <v>842808220</v>
      </c>
      <c r="J708" s="119">
        <v>506780824</v>
      </c>
      <c r="K708" s="118">
        <v>512439411.63354909</v>
      </c>
      <c r="L708" s="119">
        <v>842808220</v>
      </c>
      <c r="M708" s="88">
        <v>60.801425457599997</v>
      </c>
      <c r="N708" s="88">
        <v>14.471739428299999</v>
      </c>
      <c r="O708" s="84" t="s">
        <v>74</v>
      </c>
      <c r="P708" s="87">
        <v>0.89132762720000003</v>
      </c>
      <c r="Q708" s="89"/>
      <c r="R708" s="90"/>
    </row>
    <row r="709" spans="2:18">
      <c r="B709" s="91" t="s">
        <v>77</v>
      </c>
      <c r="C709" s="92" t="s">
        <v>170</v>
      </c>
      <c r="D709" s="93" t="s">
        <v>71</v>
      </c>
      <c r="E709" s="92" t="s">
        <v>72</v>
      </c>
      <c r="F709" s="94">
        <v>43500.625381944439</v>
      </c>
      <c r="G709" s="94">
        <v>45183</v>
      </c>
      <c r="H709" s="92" t="s">
        <v>73</v>
      </c>
      <c r="I709" s="120">
        <v>340935528</v>
      </c>
      <c r="J709" s="121">
        <v>217263231</v>
      </c>
      <c r="K709" s="120">
        <v>214387291.91089234</v>
      </c>
      <c r="L709" s="121">
        <v>340935528</v>
      </c>
      <c r="M709" s="96">
        <v>62.882062531999999</v>
      </c>
      <c r="N709" s="96">
        <v>13.221262684999999</v>
      </c>
      <c r="O709" s="92" t="s">
        <v>74</v>
      </c>
      <c r="P709" s="95">
        <v>0.37290128719999999</v>
      </c>
      <c r="Q709" s="97"/>
      <c r="R709" s="98"/>
    </row>
    <row r="710" spans="2:18">
      <c r="B710" s="91" t="s">
        <v>77</v>
      </c>
      <c r="C710" s="92" t="s">
        <v>170</v>
      </c>
      <c r="D710" s="93" t="s">
        <v>71</v>
      </c>
      <c r="E710" s="92" t="s">
        <v>72</v>
      </c>
      <c r="F710" s="94">
        <v>43427.635891203703</v>
      </c>
      <c r="G710" s="94">
        <v>44215</v>
      </c>
      <c r="H710" s="92" t="s">
        <v>73</v>
      </c>
      <c r="I710" s="120">
        <v>17375476</v>
      </c>
      <c r="J710" s="121">
        <v>13646618</v>
      </c>
      <c r="K710" s="120">
        <v>13723483.958011128</v>
      </c>
      <c r="L710" s="121">
        <v>17375476</v>
      </c>
      <c r="M710" s="96">
        <v>78.981916570300001</v>
      </c>
      <c r="N710" s="96">
        <v>13.647975946700001</v>
      </c>
      <c r="O710" s="92" t="s">
        <v>74</v>
      </c>
      <c r="P710" s="95">
        <v>2.3870374E-2</v>
      </c>
      <c r="Q710" s="97"/>
      <c r="R710" s="98"/>
    </row>
    <row r="711" spans="2:18">
      <c r="B711" s="91" t="s">
        <v>77</v>
      </c>
      <c r="C711" s="92" t="s">
        <v>170</v>
      </c>
      <c r="D711" s="93" t="s">
        <v>71</v>
      </c>
      <c r="E711" s="92" t="s">
        <v>72</v>
      </c>
      <c r="F711" s="94">
        <v>43325.621111111112</v>
      </c>
      <c r="G711" s="94">
        <v>43669</v>
      </c>
      <c r="H711" s="92" t="s">
        <v>73</v>
      </c>
      <c r="I711" s="120">
        <v>26211180</v>
      </c>
      <c r="J711" s="121">
        <v>23176438</v>
      </c>
      <c r="K711" s="120">
        <v>23597451.567472167</v>
      </c>
      <c r="L711" s="121">
        <v>26211180</v>
      </c>
      <c r="M711" s="96">
        <v>90.0281924258</v>
      </c>
      <c r="N711" s="96">
        <v>14.7399985434</v>
      </c>
      <c r="O711" s="92" t="s">
        <v>74</v>
      </c>
      <c r="P711" s="95">
        <v>4.10449705E-2</v>
      </c>
      <c r="Q711" s="97"/>
      <c r="R711" s="98"/>
    </row>
    <row r="712" spans="2:18">
      <c r="B712" s="91" t="s">
        <v>77</v>
      </c>
      <c r="C712" s="92" t="s">
        <v>170</v>
      </c>
      <c r="D712" s="93" t="s">
        <v>71</v>
      </c>
      <c r="E712" s="92" t="s">
        <v>72</v>
      </c>
      <c r="F712" s="94">
        <v>43580.576898148152</v>
      </c>
      <c r="G712" s="94">
        <v>45547</v>
      </c>
      <c r="H712" s="92" t="s">
        <v>73</v>
      </c>
      <c r="I712" s="120">
        <v>87023294</v>
      </c>
      <c r="J712" s="121">
        <v>50647259</v>
      </c>
      <c r="K712" s="120">
        <v>50188648.585400984</v>
      </c>
      <c r="L712" s="121">
        <v>87023294</v>
      </c>
      <c r="M712" s="96">
        <v>57.672660133299999</v>
      </c>
      <c r="N712" s="96">
        <v>14.195787579099999</v>
      </c>
      <c r="O712" s="92" t="s">
        <v>74</v>
      </c>
      <c r="P712" s="95">
        <v>8.7297206299999999E-2</v>
      </c>
      <c r="Q712" s="97"/>
      <c r="R712" s="98"/>
    </row>
    <row r="713" spans="2:18">
      <c r="B713" s="91" t="s">
        <v>77</v>
      </c>
      <c r="C713" s="92" t="s">
        <v>170</v>
      </c>
      <c r="D713" s="93" t="s">
        <v>71</v>
      </c>
      <c r="E713" s="92" t="s">
        <v>72</v>
      </c>
      <c r="F713" s="94">
        <v>43507.661458333328</v>
      </c>
      <c r="G713" s="94">
        <v>44672</v>
      </c>
      <c r="H713" s="92" t="s">
        <v>73</v>
      </c>
      <c r="I713" s="120">
        <v>137703430</v>
      </c>
      <c r="J713" s="121">
        <v>103856909</v>
      </c>
      <c r="K713" s="120">
        <v>104926251.79527694</v>
      </c>
      <c r="L713" s="121">
        <v>137703430</v>
      </c>
      <c r="M713" s="96">
        <v>76.197268140099993</v>
      </c>
      <c r="N713" s="96">
        <v>10.9206421673</v>
      </c>
      <c r="O713" s="92" t="s">
        <v>74</v>
      </c>
      <c r="P713" s="95">
        <v>0.1825067802</v>
      </c>
      <c r="Q713" s="97"/>
      <c r="R713" s="98"/>
    </row>
    <row r="714" spans="2:18">
      <c r="B714" s="91" t="s">
        <v>77</v>
      </c>
      <c r="C714" s="92" t="s">
        <v>170</v>
      </c>
      <c r="D714" s="93" t="s">
        <v>71</v>
      </c>
      <c r="E714" s="92" t="s">
        <v>72</v>
      </c>
      <c r="F714" s="94">
        <v>43490.630671296298</v>
      </c>
      <c r="G714" s="94">
        <v>43790</v>
      </c>
      <c r="H714" s="92" t="s">
        <v>73</v>
      </c>
      <c r="I714" s="120">
        <v>183934080</v>
      </c>
      <c r="J714" s="121">
        <v>165411613</v>
      </c>
      <c r="K714" s="120">
        <v>163078919.00171429</v>
      </c>
      <c r="L714" s="121">
        <v>183934080</v>
      </c>
      <c r="M714" s="96">
        <v>88.6616112695</v>
      </c>
      <c r="N714" s="96">
        <v>14.7505088766</v>
      </c>
      <c r="O714" s="92" t="s">
        <v>74</v>
      </c>
      <c r="P714" s="95">
        <v>0.28365645309999998</v>
      </c>
      <c r="Q714" s="97"/>
      <c r="R714" s="98"/>
    </row>
    <row r="715" spans="2:18">
      <c r="B715" s="91" t="s">
        <v>77</v>
      </c>
      <c r="C715" s="92" t="s">
        <v>170</v>
      </c>
      <c r="D715" s="93" t="s">
        <v>71</v>
      </c>
      <c r="E715" s="92" t="s">
        <v>72</v>
      </c>
      <c r="F715" s="94">
        <v>43385.653541666667</v>
      </c>
      <c r="G715" s="94">
        <v>44098</v>
      </c>
      <c r="H715" s="92" t="s">
        <v>73</v>
      </c>
      <c r="I715" s="120">
        <v>28252824</v>
      </c>
      <c r="J715" s="121">
        <v>22128837</v>
      </c>
      <c r="K715" s="120">
        <v>22026579.040551584</v>
      </c>
      <c r="L715" s="121">
        <v>28252824</v>
      </c>
      <c r="M715" s="96">
        <v>77.962397813899997</v>
      </c>
      <c r="N715" s="96">
        <v>15.0248758629</v>
      </c>
      <c r="O715" s="92" t="s">
        <v>74</v>
      </c>
      <c r="P715" s="95">
        <v>3.8312623900000002E-2</v>
      </c>
      <c r="Q715" s="97"/>
      <c r="R715" s="98"/>
    </row>
    <row r="716" spans="2:18">
      <c r="B716" s="91" t="s">
        <v>77</v>
      </c>
      <c r="C716" s="92" t="s">
        <v>170</v>
      </c>
      <c r="D716" s="93" t="s">
        <v>71</v>
      </c>
      <c r="E716" s="92" t="s">
        <v>72</v>
      </c>
      <c r="F716" s="94">
        <v>43245.668506944443</v>
      </c>
      <c r="G716" s="94">
        <v>43669</v>
      </c>
      <c r="H716" s="92" t="s">
        <v>73</v>
      </c>
      <c r="I716" s="120">
        <v>10570685</v>
      </c>
      <c r="J716" s="121">
        <v>9250262</v>
      </c>
      <c r="K716" s="120">
        <v>9242196.9894895367</v>
      </c>
      <c r="L716" s="121">
        <v>10570685</v>
      </c>
      <c r="M716" s="96">
        <v>87.432337540000006</v>
      </c>
      <c r="N716" s="96">
        <v>13.0939012762</v>
      </c>
      <c r="O716" s="92" t="s">
        <v>74</v>
      </c>
      <c r="P716" s="95">
        <v>1.6075706400000001E-2</v>
      </c>
      <c r="Q716" s="97"/>
      <c r="R716" s="98"/>
    </row>
    <row r="717" spans="2:18">
      <c r="B717" s="91" t="s">
        <v>77</v>
      </c>
      <c r="C717" s="92" t="s">
        <v>170</v>
      </c>
      <c r="D717" s="93" t="s">
        <v>71</v>
      </c>
      <c r="E717" s="92" t="s">
        <v>72</v>
      </c>
      <c r="F717" s="94">
        <v>43557.630046296297</v>
      </c>
      <c r="G717" s="94">
        <v>45547</v>
      </c>
      <c r="H717" s="92" t="s">
        <v>73</v>
      </c>
      <c r="I717" s="120">
        <v>896339860</v>
      </c>
      <c r="J717" s="121">
        <v>522178253</v>
      </c>
      <c r="K717" s="120">
        <v>521648378.40053833</v>
      </c>
      <c r="L717" s="121">
        <v>896339860</v>
      </c>
      <c r="M717" s="96">
        <v>58.1976102681</v>
      </c>
      <c r="N717" s="96">
        <v>13.9247004941</v>
      </c>
      <c r="O717" s="92" t="s">
        <v>74</v>
      </c>
      <c r="P717" s="95">
        <v>0.90734553350000002</v>
      </c>
      <c r="Q717" s="97"/>
      <c r="R717" s="98"/>
    </row>
    <row r="718" spans="2:18">
      <c r="B718" s="91" t="s">
        <v>77</v>
      </c>
      <c r="C718" s="92" t="s">
        <v>170</v>
      </c>
      <c r="D718" s="93" t="s">
        <v>71</v>
      </c>
      <c r="E718" s="92" t="s">
        <v>72</v>
      </c>
      <c r="F718" s="94">
        <v>43501.670254629629</v>
      </c>
      <c r="G718" s="94">
        <v>45183</v>
      </c>
      <c r="H718" s="92" t="s">
        <v>73</v>
      </c>
      <c r="I718" s="120">
        <v>164812442</v>
      </c>
      <c r="J718" s="121">
        <v>105064052</v>
      </c>
      <c r="K718" s="120">
        <v>103638011.08178575</v>
      </c>
      <c r="L718" s="121">
        <v>164812442</v>
      </c>
      <c r="M718" s="96">
        <v>62.882395178499998</v>
      </c>
      <c r="N718" s="96">
        <v>13.221081499</v>
      </c>
      <c r="O718" s="92" t="s">
        <v>74</v>
      </c>
      <c r="P718" s="95">
        <v>0.1802660381</v>
      </c>
      <c r="Q718" s="97"/>
      <c r="R718" s="98"/>
    </row>
    <row r="719" spans="2:18">
      <c r="B719" s="91" t="s">
        <v>77</v>
      </c>
      <c r="C719" s="92" t="s">
        <v>170</v>
      </c>
      <c r="D719" s="93" t="s">
        <v>71</v>
      </c>
      <c r="E719" s="92" t="s">
        <v>72</v>
      </c>
      <c r="F719" s="94">
        <v>43448.648726851854</v>
      </c>
      <c r="G719" s="94">
        <v>44545</v>
      </c>
      <c r="H719" s="92" t="s">
        <v>73</v>
      </c>
      <c r="I719" s="120">
        <v>31667942</v>
      </c>
      <c r="J719" s="121">
        <v>23837333</v>
      </c>
      <c r="K719" s="120">
        <v>22632763.398890123</v>
      </c>
      <c r="L719" s="121">
        <v>31667942</v>
      </c>
      <c r="M719" s="96">
        <v>71.469006097399998</v>
      </c>
      <c r="N719" s="96">
        <v>12.5534990597</v>
      </c>
      <c r="O719" s="92" t="s">
        <v>74</v>
      </c>
      <c r="P719" s="95">
        <v>3.9367009699999997E-2</v>
      </c>
      <c r="Q719" s="97"/>
      <c r="R719" s="98"/>
    </row>
    <row r="720" spans="2:18">
      <c r="B720" s="91" t="s">
        <v>77</v>
      </c>
      <c r="C720" s="92" t="s">
        <v>170</v>
      </c>
      <c r="D720" s="93" t="s">
        <v>71</v>
      </c>
      <c r="E720" s="92" t="s">
        <v>72</v>
      </c>
      <c r="F720" s="94">
        <v>43334.60564814815</v>
      </c>
      <c r="G720" s="94">
        <v>43874</v>
      </c>
      <c r="H720" s="92" t="s">
        <v>73</v>
      </c>
      <c r="I720" s="120">
        <v>12094246</v>
      </c>
      <c r="J720" s="121">
        <v>10023014</v>
      </c>
      <c r="K720" s="120">
        <v>10171270.580888808</v>
      </c>
      <c r="L720" s="121">
        <v>12094246</v>
      </c>
      <c r="M720" s="96">
        <v>84.100080161199998</v>
      </c>
      <c r="N720" s="96">
        <v>14.7499374187</v>
      </c>
      <c r="O720" s="92" t="s">
        <v>74</v>
      </c>
      <c r="P720" s="95">
        <v>1.7691719799999998E-2</v>
      </c>
      <c r="Q720" s="97"/>
      <c r="R720" s="98"/>
    </row>
    <row r="721" spans="2:18">
      <c r="B721" s="91" t="s">
        <v>77</v>
      </c>
      <c r="C721" s="92" t="s">
        <v>170</v>
      </c>
      <c r="D721" s="93" t="s">
        <v>71</v>
      </c>
      <c r="E721" s="92" t="s">
        <v>72</v>
      </c>
      <c r="F721" s="94">
        <v>43588.590416666666</v>
      </c>
      <c r="G721" s="94">
        <v>45547</v>
      </c>
      <c r="H721" s="92" t="s">
        <v>73</v>
      </c>
      <c r="I721" s="120">
        <v>826721238</v>
      </c>
      <c r="J721" s="121">
        <v>487020528</v>
      </c>
      <c r="K721" s="120">
        <v>481168736.4022283</v>
      </c>
      <c r="L721" s="121">
        <v>826721238</v>
      </c>
      <c r="M721" s="96">
        <v>58.202053399100002</v>
      </c>
      <c r="N721" s="96">
        <v>13.9224214682</v>
      </c>
      <c r="O721" s="92" t="s">
        <v>74</v>
      </c>
      <c r="P721" s="95">
        <v>0.83693599350000003</v>
      </c>
      <c r="Q721" s="97"/>
      <c r="R721" s="98"/>
    </row>
    <row r="722" spans="2:18">
      <c r="B722" s="91" t="s">
        <v>77</v>
      </c>
      <c r="C722" s="92" t="s">
        <v>170</v>
      </c>
      <c r="D722" s="93" t="s">
        <v>71</v>
      </c>
      <c r="E722" s="92" t="s">
        <v>72</v>
      </c>
      <c r="F722" s="94">
        <v>43517.602731481486</v>
      </c>
      <c r="G722" s="94">
        <v>44672</v>
      </c>
      <c r="H722" s="92" t="s">
        <v>73</v>
      </c>
      <c r="I722" s="120">
        <v>39343839</v>
      </c>
      <c r="J722" s="121">
        <v>29760894</v>
      </c>
      <c r="K722" s="120">
        <v>29981732.055731419</v>
      </c>
      <c r="L722" s="121">
        <v>39343839</v>
      </c>
      <c r="M722" s="96">
        <v>76.204388839000003</v>
      </c>
      <c r="N722" s="96">
        <v>10.916275542099999</v>
      </c>
      <c r="O722" s="92" t="s">
        <v>74</v>
      </c>
      <c r="P722" s="95">
        <v>5.2149669799999999E-2</v>
      </c>
      <c r="Q722" s="97"/>
      <c r="R722" s="98"/>
    </row>
    <row r="723" spans="2:18">
      <c r="B723" s="91" t="s">
        <v>77</v>
      </c>
      <c r="C723" s="92" t="s">
        <v>170</v>
      </c>
      <c r="D723" s="93" t="s">
        <v>71</v>
      </c>
      <c r="E723" s="92" t="s">
        <v>72</v>
      </c>
      <c r="F723" s="94">
        <v>43494.677442129629</v>
      </c>
      <c r="G723" s="94">
        <v>43790</v>
      </c>
      <c r="H723" s="92" t="s">
        <v>73</v>
      </c>
      <c r="I723" s="120">
        <v>160942320</v>
      </c>
      <c r="J723" s="121">
        <v>144948329</v>
      </c>
      <c r="K723" s="120">
        <v>142691435.39317018</v>
      </c>
      <c r="L723" s="121">
        <v>160942320</v>
      </c>
      <c r="M723" s="96">
        <v>88.659984144099994</v>
      </c>
      <c r="N723" s="96">
        <v>14.7559710982</v>
      </c>
      <c r="O723" s="92" t="s">
        <v>74</v>
      </c>
      <c r="P723" s="95">
        <v>0.24819484150000001</v>
      </c>
      <c r="Q723" s="97"/>
      <c r="R723" s="98"/>
    </row>
    <row r="724" spans="2:18">
      <c r="B724" s="91" t="s">
        <v>77</v>
      </c>
      <c r="C724" s="92" t="s">
        <v>170</v>
      </c>
      <c r="D724" s="93" t="s">
        <v>71</v>
      </c>
      <c r="E724" s="92" t="s">
        <v>72</v>
      </c>
      <c r="F724" s="94">
        <v>43388.565798611111</v>
      </c>
      <c r="G724" s="94">
        <v>44098</v>
      </c>
      <c r="H724" s="92" t="s">
        <v>73</v>
      </c>
      <c r="I724" s="120">
        <v>23115944</v>
      </c>
      <c r="J724" s="121">
        <v>18126492</v>
      </c>
      <c r="K724" s="120">
        <v>18021906.287063546</v>
      </c>
      <c r="L724" s="121">
        <v>23115944</v>
      </c>
      <c r="M724" s="96">
        <v>77.963098920199997</v>
      </c>
      <c r="N724" s="96">
        <v>15.0239842911</v>
      </c>
      <c r="O724" s="92" t="s">
        <v>74</v>
      </c>
      <c r="P724" s="95">
        <v>3.1346970199999998E-2</v>
      </c>
      <c r="Q724" s="97"/>
      <c r="R724" s="98"/>
    </row>
    <row r="725" spans="2:18">
      <c r="B725" s="91" t="s">
        <v>77</v>
      </c>
      <c r="C725" s="92" t="s">
        <v>170</v>
      </c>
      <c r="D725" s="93" t="s">
        <v>71</v>
      </c>
      <c r="E725" s="92" t="s">
        <v>72</v>
      </c>
      <c r="F725" s="94">
        <v>43250.668043981481</v>
      </c>
      <c r="G725" s="94">
        <v>44579</v>
      </c>
      <c r="H725" s="92" t="s">
        <v>73</v>
      </c>
      <c r="I725" s="120">
        <v>3196715</v>
      </c>
      <c r="J725" s="121">
        <v>2233508</v>
      </c>
      <c r="K725" s="120">
        <v>2210525.1602489832</v>
      </c>
      <c r="L725" s="121">
        <v>3196715</v>
      </c>
      <c r="M725" s="96">
        <v>69.149897949899994</v>
      </c>
      <c r="N725" s="96">
        <v>13.099631517700001</v>
      </c>
      <c r="O725" s="92" t="s">
        <v>74</v>
      </c>
      <c r="P725" s="95">
        <v>3.8449464999999999E-3</v>
      </c>
      <c r="Q725" s="97"/>
      <c r="R725" s="98"/>
    </row>
    <row r="726" spans="2:18">
      <c r="B726" s="91" t="s">
        <v>77</v>
      </c>
      <c r="C726" s="92" t="s">
        <v>170</v>
      </c>
      <c r="D726" s="93" t="s">
        <v>71</v>
      </c>
      <c r="E726" s="92" t="s">
        <v>72</v>
      </c>
      <c r="F726" s="94">
        <v>43558.525752314818</v>
      </c>
      <c r="G726" s="94">
        <v>44672</v>
      </c>
      <c r="H726" s="92" t="s">
        <v>73</v>
      </c>
      <c r="I726" s="120">
        <v>30913008</v>
      </c>
      <c r="J726" s="121">
        <v>22519862</v>
      </c>
      <c r="K726" s="120">
        <v>22496965.175855089</v>
      </c>
      <c r="L726" s="121">
        <v>30913008</v>
      </c>
      <c r="M726" s="96">
        <v>72.775076355699994</v>
      </c>
      <c r="N726" s="96">
        <v>13.0949651697</v>
      </c>
      <c r="O726" s="92" t="s">
        <v>74</v>
      </c>
      <c r="P726" s="95">
        <v>3.9130804800000002E-2</v>
      </c>
      <c r="Q726" s="97"/>
      <c r="R726" s="98"/>
    </row>
    <row r="727" spans="2:18">
      <c r="B727" s="91" t="s">
        <v>77</v>
      </c>
      <c r="C727" s="92" t="s">
        <v>170</v>
      </c>
      <c r="D727" s="93" t="s">
        <v>71</v>
      </c>
      <c r="E727" s="92" t="s">
        <v>72</v>
      </c>
      <c r="F727" s="94">
        <v>43502.651122685187</v>
      </c>
      <c r="G727" s="94">
        <v>45183</v>
      </c>
      <c r="H727" s="92" t="s">
        <v>73</v>
      </c>
      <c r="I727" s="120">
        <v>224597337</v>
      </c>
      <c r="J727" s="121">
        <v>151300928</v>
      </c>
      <c r="K727" s="120">
        <v>148758321.82142618</v>
      </c>
      <c r="L727" s="121">
        <v>224597337</v>
      </c>
      <c r="M727" s="96">
        <v>66.233341769999996</v>
      </c>
      <c r="N727" s="96">
        <v>11.4627554577</v>
      </c>
      <c r="O727" s="92" t="s">
        <v>74</v>
      </c>
      <c r="P727" s="95">
        <v>0.25874747139999998</v>
      </c>
      <c r="Q727" s="97"/>
      <c r="R727" s="98"/>
    </row>
    <row r="728" spans="2:18">
      <c r="B728" s="91" t="s">
        <v>77</v>
      </c>
      <c r="C728" s="92" t="s">
        <v>170</v>
      </c>
      <c r="D728" s="93" t="s">
        <v>71</v>
      </c>
      <c r="E728" s="92" t="s">
        <v>72</v>
      </c>
      <c r="F728" s="94">
        <v>43469.626250000001</v>
      </c>
      <c r="G728" s="94">
        <v>43669</v>
      </c>
      <c r="H728" s="92" t="s">
        <v>73</v>
      </c>
      <c r="I728" s="120">
        <v>5523563</v>
      </c>
      <c r="J728" s="121">
        <v>5141350</v>
      </c>
      <c r="K728" s="120">
        <v>5130063.8728029383</v>
      </c>
      <c r="L728" s="121">
        <v>5523563</v>
      </c>
      <c r="M728" s="96">
        <v>92.875990964600007</v>
      </c>
      <c r="N728" s="96">
        <v>14.6751492477</v>
      </c>
      <c r="O728" s="92" t="s">
        <v>74</v>
      </c>
      <c r="P728" s="95">
        <v>8.9231381000000002E-3</v>
      </c>
      <c r="Q728" s="97"/>
      <c r="R728" s="98"/>
    </row>
    <row r="729" spans="2:18">
      <c r="B729" s="91" t="s">
        <v>77</v>
      </c>
      <c r="C729" s="92" t="s">
        <v>170</v>
      </c>
      <c r="D729" s="93" t="s">
        <v>71</v>
      </c>
      <c r="E729" s="92" t="s">
        <v>72</v>
      </c>
      <c r="F729" s="94">
        <v>43334.607592592598</v>
      </c>
      <c r="G729" s="94">
        <v>43669</v>
      </c>
      <c r="H729" s="92" t="s">
        <v>73</v>
      </c>
      <c r="I729" s="120">
        <v>3418848</v>
      </c>
      <c r="J729" s="121">
        <v>3033370</v>
      </c>
      <c r="K729" s="120">
        <v>3077934.796254022</v>
      </c>
      <c r="L729" s="121">
        <v>3418848</v>
      </c>
      <c r="M729" s="96">
        <v>90.028418819799995</v>
      </c>
      <c r="N729" s="96">
        <v>14.7360238007</v>
      </c>
      <c r="O729" s="92" t="s">
        <v>74</v>
      </c>
      <c r="P729" s="95">
        <v>5.3537028000000004E-3</v>
      </c>
      <c r="Q729" s="97"/>
      <c r="R729" s="98"/>
    </row>
    <row r="730" spans="2:18">
      <c r="B730" s="91" t="s">
        <v>77</v>
      </c>
      <c r="C730" s="92" t="s">
        <v>170</v>
      </c>
      <c r="D730" s="93" t="s">
        <v>71</v>
      </c>
      <c r="E730" s="92" t="s">
        <v>72</v>
      </c>
      <c r="F730" s="94">
        <v>43518.606481481482</v>
      </c>
      <c r="G730" s="94">
        <v>45183</v>
      </c>
      <c r="H730" s="92" t="s">
        <v>73</v>
      </c>
      <c r="I730" s="120">
        <v>11310663</v>
      </c>
      <c r="J730" s="121">
        <v>7656563</v>
      </c>
      <c r="K730" s="120">
        <v>7492136.3288094848</v>
      </c>
      <c r="L730" s="121">
        <v>11310663</v>
      </c>
      <c r="M730" s="96">
        <v>66.239585856399998</v>
      </c>
      <c r="N730" s="96">
        <v>11.459601925899999</v>
      </c>
      <c r="O730" s="92" t="s">
        <v>74</v>
      </c>
      <c r="P730" s="95">
        <v>1.30316832E-2</v>
      </c>
      <c r="Q730" s="97"/>
      <c r="R730" s="98"/>
    </row>
    <row r="731" spans="2:18">
      <c r="B731" s="91" t="s">
        <v>77</v>
      </c>
      <c r="C731" s="92" t="s">
        <v>170</v>
      </c>
      <c r="D731" s="93" t="s">
        <v>71</v>
      </c>
      <c r="E731" s="92" t="s">
        <v>72</v>
      </c>
      <c r="F731" s="94">
        <v>43588.596076388887</v>
      </c>
      <c r="G731" s="94">
        <v>46037</v>
      </c>
      <c r="H731" s="92" t="s">
        <v>73</v>
      </c>
      <c r="I731" s="120">
        <v>149467296</v>
      </c>
      <c r="J731" s="121">
        <v>75242467</v>
      </c>
      <c r="K731" s="120">
        <v>76994310.592341319</v>
      </c>
      <c r="L731" s="121">
        <v>149467296</v>
      </c>
      <c r="M731" s="96">
        <v>51.512479755000001</v>
      </c>
      <c r="N731" s="96">
        <v>15.585520358</v>
      </c>
      <c r="O731" s="92" t="s">
        <v>74</v>
      </c>
      <c r="P731" s="95">
        <v>0.13392247870000001</v>
      </c>
      <c r="Q731" s="97"/>
      <c r="R731" s="98"/>
    </row>
    <row r="732" spans="2:18">
      <c r="B732" s="91" t="s">
        <v>77</v>
      </c>
      <c r="C732" s="92" t="s">
        <v>170</v>
      </c>
      <c r="D732" s="93" t="s">
        <v>71</v>
      </c>
      <c r="E732" s="92" t="s">
        <v>72</v>
      </c>
      <c r="F732" s="94">
        <v>43521.58315972222</v>
      </c>
      <c r="G732" s="94">
        <v>44672</v>
      </c>
      <c r="H732" s="92" t="s">
        <v>73</v>
      </c>
      <c r="I732" s="120">
        <v>15456504</v>
      </c>
      <c r="J732" s="121">
        <v>11703548</v>
      </c>
      <c r="K732" s="120">
        <v>11777169.143300841</v>
      </c>
      <c r="L732" s="121">
        <v>15456504</v>
      </c>
      <c r="M732" s="96">
        <v>76.195555885700003</v>
      </c>
      <c r="N732" s="96">
        <v>10.921691794699999</v>
      </c>
      <c r="O732" s="92" t="s">
        <v>74</v>
      </c>
      <c r="P732" s="95">
        <v>2.0484990000000002E-2</v>
      </c>
      <c r="Q732" s="97"/>
      <c r="R732" s="98"/>
    </row>
    <row r="733" spans="2:18">
      <c r="B733" s="91" t="s">
        <v>77</v>
      </c>
      <c r="C733" s="92" t="s">
        <v>170</v>
      </c>
      <c r="D733" s="93" t="s">
        <v>71</v>
      </c>
      <c r="E733" s="92" t="s">
        <v>72</v>
      </c>
      <c r="F733" s="94">
        <v>43494.679988425924</v>
      </c>
      <c r="G733" s="94">
        <v>45462</v>
      </c>
      <c r="H733" s="92" t="s">
        <v>73</v>
      </c>
      <c r="I733" s="120">
        <v>871626713</v>
      </c>
      <c r="J733" s="121">
        <v>500941780</v>
      </c>
      <c r="K733" s="120">
        <v>512391314.00949413</v>
      </c>
      <c r="L733" s="121">
        <v>871626713</v>
      </c>
      <c r="M733" s="96">
        <v>58.7856368291</v>
      </c>
      <c r="N733" s="96">
        <v>14.4769853739</v>
      </c>
      <c r="O733" s="92" t="s">
        <v>74</v>
      </c>
      <c r="P733" s="95">
        <v>0.89124396699999997</v>
      </c>
      <c r="Q733" s="97"/>
      <c r="R733" s="98"/>
    </row>
    <row r="734" spans="2:18">
      <c r="B734" s="91" t="s">
        <v>77</v>
      </c>
      <c r="C734" s="92" t="s">
        <v>170</v>
      </c>
      <c r="D734" s="93" t="s">
        <v>71</v>
      </c>
      <c r="E734" s="92" t="s">
        <v>72</v>
      </c>
      <c r="F734" s="94">
        <v>43391.695856481485</v>
      </c>
      <c r="G734" s="94">
        <v>43669</v>
      </c>
      <c r="H734" s="92" t="s">
        <v>73</v>
      </c>
      <c r="I734" s="120">
        <v>11396164</v>
      </c>
      <c r="J734" s="121">
        <v>10329864</v>
      </c>
      <c r="K734" s="120">
        <v>10259715.282592993</v>
      </c>
      <c r="L734" s="121">
        <v>11396164</v>
      </c>
      <c r="M734" s="96">
        <v>90.0277960425</v>
      </c>
      <c r="N734" s="96">
        <v>14.7481569044</v>
      </c>
      <c r="O734" s="92" t="s">
        <v>74</v>
      </c>
      <c r="P734" s="95">
        <v>1.7845558899999999E-2</v>
      </c>
      <c r="Q734" s="97"/>
      <c r="R734" s="98"/>
    </row>
    <row r="735" spans="2:18">
      <c r="B735" s="91" t="s">
        <v>77</v>
      </c>
      <c r="C735" s="92" t="s">
        <v>170</v>
      </c>
      <c r="D735" s="93" t="s">
        <v>71</v>
      </c>
      <c r="E735" s="92" t="s">
        <v>72</v>
      </c>
      <c r="F735" s="94">
        <v>43321.658854166672</v>
      </c>
      <c r="G735" s="94">
        <v>45726</v>
      </c>
      <c r="H735" s="92" t="s">
        <v>73</v>
      </c>
      <c r="I735" s="120">
        <v>95808198</v>
      </c>
      <c r="J735" s="121">
        <v>51508562</v>
      </c>
      <c r="K735" s="120">
        <v>51248633.864880159</v>
      </c>
      <c r="L735" s="121">
        <v>95808198</v>
      </c>
      <c r="M735" s="96">
        <v>53.490865014400001</v>
      </c>
      <c r="N735" s="96">
        <v>14.1332265738</v>
      </c>
      <c r="O735" s="92" t="s">
        <v>74</v>
      </c>
      <c r="P735" s="95">
        <v>8.9140925100000004E-2</v>
      </c>
      <c r="Q735" s="97"/>
      <c r="R735" s="98"/>
    </row>
    <row r="736" spans="2:18">
      <c r="B736" s="91" t="s">
        <v>77</v>
      </c>
      <c r="C736" s="92" t="s">
        <v>170</v>
      </c>
      <c r="D736" s="93" t="s">
        <v>71</v>
      </c>
      <c r="E736" s="92" t="s">
        <v>72</v>
      </c>
      <c r="F736" s="94">
        <v>43564.69840277778</v>
      </c>
      <c r="G736" s="94">
        <v>45726</v>
      </c>
      <c r="H736" s="92" t="s">
        <v>73</v>
      </c>
      <c r="I736" s="120">
        <v>182462323</v>
      </c>
      <c r="J736" s="121">
        <v>103067120</v>
      </c>
      <c r="K736" s="120">
        <v>102675052.27020001</v>
      </c>
      <c r="L736" s="121">
        <v>182462323</v>
      </c>
      <c r="M736" s="96">
        <v>56.2719199131</v>
      </c>
      <c r="N736" s="96">
        <v>14.0834612552</v>
      </c>
      <c r="O736" s="92" t="s">
        <v>74</v>
      </c>
      <c r="P736" s="95">
        <v>0.17859108539999999</v>
      </c>
      <c r="Q736" s="97"/>
      <c r="R736" s="98"/>
    </row>
    <row r="737" spans="2:18">
      <c r="B737" s="91" t="s">
        <v>77</v>
      </c>
      <c r="C737" s="92" t="s">
        <v>170</v>
      </c>
      <c r="D737" s="93" t="s">
        <v>71</v>
      </c>
      <c r="E737" s="92" t="s">
        <v>72</v>
      </c>
      <c r="F737" s="94">
        <v>43502.651701388888</v>
      </c>
      <c r="G737" s="94">
        <v>45183</v>
      </c>
      <c r="H737" s="92" t="s">
        <v>73</v>
      </c>
      <c r="I737" s="120">
        <v>29084543</v>
      </c>
      <c r="J737" s="121">
        <v>18547126</v>
      </c>
      <c r="K737" s="120">
        <v>18289156.511923201</v>
      </c>
      <c r="L737" s="121">
        <v>29084543</v>
      </c>
      <c r="M737" s="96">
        <v>62.882736414100002</v>
      </c>
      <c r="N737" s="96">
        <v>13.2208948915</v>
      </c>
      <c r="O737" s="92" t="s">
        <v>74</v>
      </c>
      <c r="P737" s="95">
        <v>3.1811820300000002E-2</v>
      </c>
      <c r="Q737" s="97"/>
      <c r="R737" s="98"/>
    </row>
    <row r="738" spans="2:18">
      <c r="B738" s="91" t="s">
        <v>77</v>
      </c>
      <c r="C738" s="92" t="s">
        <v>170</v>
      </c>
      <c r="D738" s="93" t="s">
        <v>71</v>
      </c>
      <c r="E738" s="92" t="s">
        <v>72</v>
      </c>
      <c r="F738" s="94">
        <v>43490.612858796296</v>
      </c>
      <c r="G738" s="94">
        <v>46037</v>
      </c>
      <c r="H738" s="92" t="s">
        <v>73</v>
      </c>
      <c r="I738" s="120">
        <v>1014835608</v>
      </c>
      <c r="J738" s="121">
        <v>500202054</v>
      </c>
      <c r="K738" s="120">
        <v>513272741.19231278</v>
      </c>
      <c r="L738" s="121">
        <v>1014835608</v>
      </c>
      <c r="M738" s="96">
        <v>50.576934544499998</v>
      </c>
      <c r="N738" s="96">
        <v>15.586735668299999</v>
      </c>
      <c r="O738" s="92" t="s">
        <v>74</v>
      </c>
      <c r="P738" s="95">
        <v>0.89277710519999998</v>
      </c>
      <c r="Q738" s="97"/>
      <c r="R738" s="98"/>
    </row>
    <row r="739" spans="2:18">
      <c r="B739" s="91" t="s">
        <v>77</v>
      </c>
      <c r="C739" s="92" t="s">
        <v>170</v>
      </c>
      <c r="D739" s="93" t="s">
        <v>71</v>
      </c>
      <c r="E739" s="92" t="s">
        <v>72</v>
      </c>
      <c r="F739" s="94">
        <v>43367.608576388884</v>
      </c>
      <c r="G739" s="94">
        <v>45911</v>
      </c>
      <c r="H739" s="92" t="s">
        <v>73</v>
      </c>
      <c r="I739" s="120">
        <v>1976931518</v>
      </c>
      <c r="J739" s="121">
        <v>1011150685</v>
      </c>
      <c r="K739" s="120">
        <v>1013095141.3964378</v>
      </c>
      <c r="L739" s="121">
        <v>1976931518</v>
      </c>
      <c r="M739" s="96">
        <v>51.245838926200001</v>
      </c>
      <c r="N739" s="96">
        <v>14.502918661900001</v>
      </c>
      <c r="O739" s="92" t="s">
        <v>74</v>
      </c>
      <c r="P739" s="95">
        <v>1.7621589362000001</v>
      </c>
      <c r="Q739" s="97"/>
      <c r="R739" s="98"/>
    </row>
    <row r="740" spans="2:18" ht="15.75">
      <c r="B740" s="99" t="s">
        <v>171</v>
      </c>
      <c r="C740" s="100"/>
      <c r="D740" s="100"/>
      <c r="E740" s="100"/>
      <c r="F740" s="100"/>
      <c r="G740" s="100"/>
      <c r="H740" s="102"/>
      <c r="I740" s="122">
        <v>8455881549</v>
      </c>
      <c r="J740" s="123">
        <v>4927699673</v>
      </c>
      <c r="K740" s="122">
        <v>4942733649.5015345</v>
      </c>
      <c r="L740" s="123">
        <v>8455881549</v>
      </c>
      <c r="M740" s="102"/>
      <c r="N740" s="102"/>
      <c r="O740" s="102"/>
      <c r="P740" s="101">
        <v>8.5972994185000005</v>
      </c>
      <c r="Q740" s="103" t="s">
        <v>75</v>
      </c>
      <c r="R740" s="104">
        <v>7.6989627904038969</v>
      </c>
    </row>
    <row r="741" spans="2:18">
      <c r="B741" s="83" t="s">
        <v>77</v>
      </c>
      <c r="C741" s="84" t="s">
        <v>111</v>
      </c>
      <c r="D741" s="85" t="s">
        <v>71</v>
      </c>
      <c r="E741" s="84" t="s">
        <v>72</v>
      </c>
      <c r="F741" s="86">
        <v>43594.538402777776</v>
      </c>
      <c r="G741" s="86">
        <v>45362</v>
      </c>
      <c r="H741" s="84" t="s">
        <v>73</v>
      </c>
      <c r="I741" s="118">
        <v>272646356</v>
      </c>
      <c r="J741" s="119">
        <v>190876658</v>
      </c>
      <c r="K741" s="118">
        <v>189067077.87771043</v>
      </c>
      <c r="L741" s="119">
        <v>272646356</v>
      </c>
      <c r="M741" s="88">
        <v>69.345169563799999</v>
      </c>
      <c r="N741" s="88">
        <v>9.2792597540999999</v>
      </c>
      <c r="O741" s="84" t="s">
        <v>74</v>
      </c>
      <c r="P741" s="87">
        <v>0.32885977560000001</v>
      </c>
      <c r="Q741" s="89"/>
      <c r="R741" s="90"/>
    </row>
    <row r="742" spans="2:18">
      <c r="B742" s="91" t="s">
        <v>77</v>
      </c>
      <c r="C742" s="92" t="s">
        <v>111</v>
      </c>
      <c r="D742" s="93" t="s">
        <v>71</v>
      </c>
      <c r="E742" s="92" t="s">
        <v>72</v>
      </c>
      <c r="F742" s="94">
        <v>43615.563611111109</v>
      </c>
      <c r="G742" s="94">
        <v>45377</v>
      </c>
      <c r="H742" s="92" t="s">
        <v>73</v>
      </c>
      <c r="I742" s="120">
        <v>145000006</v>
      </c>
      <c r="J742" s="121">
        <v>101553424</v>
      </c>
      <c r="K742" s="120">
        <v>100078395.64659549</v>
      </c>
      <c r="L742" s="121">
        <v>145000006</v>
      </c>
      <c r="M742" s="96">
        <v>69.019580348600002</v>
      </c>
      <c r="N742" s="96">
        <v>9.3068993099000004</v>
      </c>
      <c r="O742" s="92" t="s">
        <v>74</v>
      </c>
      <c r="P742" s="95">
        <v>0.17407450890000001</v>
      </c>
      <c r="Q742" s="97"/>
      <c r="R742" s="98"/>
    </row>
    <row r="743" spans="2:18">
      <c r="B743" s="91" t="s">
        <v>77</v>
      </c>
      <c r="C743" s="92" t="s">
        <v>111</v>
      </c>
      <c r="D743" s="93" t="s">
        <v>71</v>
      </c>
      <c r="E743" s="92" t="s">
        <v>72</v>
      </c>
      <c r="F743" s="94">
        <v>43612.677303240736</v>
      </c>
      <c r="G743" s="94">
        <v>45362</v>
      </c>
      <c r="H743" s="92" t="s">
        <v>73</v>
      </c>
      <c r="I743" s="120">
        <v>1421241644</v>
      </c>
      <c r="J743" s="121">
        <v>999344931</v>
      </c>
      <c r="K743" s="120">
        <v>985548551.40372157</v>
      </c>
      <c r="L743" s="121">
        <v>1421241644</v>
      </c>
      <c r="M743" s="96">
        <v>69.344193196399999</v>
      </c>
      <c r="N743" s="96">
        <v>9.2796575745999998</v>
      </c>
      <c r="O743" s="92" t="s">
        <v>74</v>
      </c>
      <c r="P743" s="95">
        <v>1.7142449074999999</v>
      </c>
      <c r="Q743" s="97"/>
      <c r="R743" s="98"/>
    </row>
    <row r="744" spans="2:18">
      <c r="B744" s="91" t="s">
        <v>77</v>
      </c>
      <c r="C744" s="92" t="s">
        <v>111</v>
      </c>
      <c r="D744" s="93" t="s">
        <v>71</v>
      </c>
      <c r="E744" s="92" t="s">
        <v>72</v>
      </c>
      <c r="F744" s="94">
        <v>43613.654918981483</v>
      </c>
      <c r="G744" s="94">
        <v>45377</v>
      </c>
      <c r="H744" s="92" t="s">
        <v>73</v>
      </c>
      <c r="I744" s="120">
        <v>145000006</v>
      </c>
      <c r="J744" s="121">
        <v>101504112</v>
      </c>
      <c r="K744" s="120">
        <v>100078584.41553588</v>
      </c>
      <c r="L744" s="121">
        <v>145000006</v>
      </c>
      <c r="M744" s="96">
        <v>69.019710533999998</v>
      </c>
      <c r="N744" s="96">
        <v>9.3068465679999992</v>
      </c>
      <c r="O744" s="92" t="s">
        <v>74</v>
      </c>
      <c r="P744" s="95">
        <v>0.1740748372</v>
      </c>
      <c r="Q744" s="97"/>
      <c r="R744" s="98"/>
    </row>
    <row r="745" spans="2:18">
      <c r="B745" s="91" t="s">
        <v>77</v>
      </c>
      <c r="C745" s="92" t="s">
        <v>111</v>
      </c>
      <c r="D745" s="93" t="s">
        <v>71</v>
      </c>
      <c r="E745" s="92" t="s">
        <v>72</v>
      </c>
      <c r="F745" s="94">
        <v>43613.662476851852</v>
      </c>
      <c r="G745" s="94">
        <v>45362</v>
      </c>
      <c r="H745" s="92" t="s">
        <v>73</v>
      </c>
      <c r="I745" s="120">
        <v>18853211</v>
      </c>
      <c r="J745" s="121">
        <v>13259820</v>
      </c>
      <c r="K745" s="120">
        <v>13073585.406348038</v>
      </c>
      <c r="L745" s="121">
        <v>18853211</v>
      </c>
      <c r="M745" s="96">
        <v>69.344078344799996</v>
      </c>
      <c r="N745" s="96">
        <v>9.2797052666000006</v>
      </c>
      <c r="O745" s="92" t="s">
        <v>74</v>
      </c>
      <c r="P745" s="95">
        <v>2.2739952500000001E-2</v>
      </c>
      <c r="Q745" s="97"/>
      <c r="R745" s="98"/>
    </row>
    <row r="746" spans="2:18" ht="15.75">
      <c r="B746" s="99" t="s">
        <v>112</v>
      </c>
      <c r="C746" s="100"/>
      <c r="D746" s="100"/>
      <c r="E746" s="100"/>
      <c r="F746" s="100"/>
      <c r="G746" s="100"/>
      <c r="H746" s="102"/>
      <c r="I746" s="122">
        <v>2002741223</v>
      </c>
      <c r="J746" s="123">
        <v>1406538945</v>
      </c>
      <c r="K746" s="122">
        <v>1387846194.7499115</v>
      </c>
      <c r="L746" s="123">
        <v>2002741223</v>
      </c>
      <c r="M746" s="102"/>
      <c r="N746" s="102"/>
      <c r="O746" s="102"/>
      <c r="P746" s="101">
        <v>2.4139939816999996</v>
      </c>
      <c r="Q746" s="103" t="s">
        <v>75</v>
      </c>
      <c r="R746" s="104">
        <v>0.19693862649173582</v>
      </c>
    </row>
    <row r="747" spans="2:18">
      <c r="B747" s="83" t="s">
        <v>77</v>
      </c>
      <c r="C747" s="84" t="s">
        <v>172</v>
      </c>
      <c r="D747" s="85" t="s">
        <v>71</v>
      </c>
      <c r="E747" s="84" t="s">
        <v>72</v>
      </c>
      <c r="F747" s="86">
        <v>43319.667986111112</v>
      </c>
      <c r="G747" s="86">
        <v>44529</v>
      </c>
      <c r="H747" s="84" t="s">
        <v>73</v>
      </c>
      <c r="I747" s="118">
        <v>39769313</v>
      </c>
      <c r="J747" s="119">
        <v>30486986</v>
      </c>
      <c r="K747" s="118">
        <v>30147550.47107897</v>
      </c>
      <c r="L747" s="119">
        <v>39769313</v>
      </c>
      <c r="M747" s="88">
        <v>75.806063009100001</v>
      </c>
      <c r="N747" s="88">
        <v>10.1837772433</v>
      </c>
      <c r="O747" s="84" t="s">
        <v>74</v>
      </c>
      <c r="P747" s="87">
        <v>5.2438091200000002E-2</v>
      </c>
      <c r="Q747" s="89"/>
      <c r="R747" s="90"/>
    </row>
    <row r="748" spans="2:18">
      <c r="B748" s="91" t="s">
        <v>77</v>
      </c>
      <c r="C748" s="92" t="s">
        <v>172</v>
      </c>
      <c r="D748" s="93" t="s">
        <v>71</v>
      </c>
      <c r="E748" s="92" t="s">
        <v>72</v>
      </c>
      <c r="F748" s="94">
        <v>43224.641319444447</v>
      </c>
      <c r="G748" s="94">
        <v>44162</v>
      </c>
      <c r="H748" s="92" t="s">
        <v>73</v>
      </c>
      <c r="I748" s="120">
        <v>30334659</v>
      </c>
      <c r="J748" s="121">
        <v>25695684</v>
      </c>
      <c r="K748" s="120">
        <v>25342105.257734939</v>
      </c>
      <c r="L748" s="121">
        <v>30334659</v>
      </c>
      <c r="M748" s="96">
        <v>83.541750898700002</v>
      </c>
      <c r="N748" s="96">
        <v>8.6694671503999992</v>
      </c>
      <c r="O748" s="92" t="s">
        <v>74</v>
      </c>
      <c r="P748" s="95">
        <v>4.40795888E-2</v>
      </c>
      <c r="Q748" s="97"/>
      <c r="R748" s="98"/>
    </row>
    <row r="749" spans="2:18">
      <c r="B749" s="91" t="s">
        <v>77</v>
      </c>
      <c r="C749" s="92" t="s">
        <v>172</v>
      </c>
      <c r="D749" s="93" t="s">
        <v>71</v>
      </c>
      <c r="E749" s="92" t="s">
        <v>72</v>
      </c>
      <c r="F749" s="94">
        <v>43321.69731481481</v>
      </c>
      <c r="G749" s="94">
        <v>44529</v>
      </c>
      <c r="H749" s="92" t="s">
        <v>73</v>
      </c>
      <c r="I749" s="120">
        <v>18559012</v>
      </c>
      <c r="J749" s="121">
        <v>14234931</v>
      </c>
      <c r="K749" s="120">
        <v>14068938.38796119</v>
      </c>
      <c r="L749" s="121">
        <v>18559012</v>
      </c>
      <c r="M749" s="96">
        <v>75.806505152100002</v>
      </c>
      <c r="N749" s="96">
        <v>10.1834616331</v>
      </c>
      <c r="O749" s="92" t="s">
        <v>74</v>
      </c>
      <c r="P749" s="95">
        <v>2.4471250999999999E-2</v>
      </c>
      <c r="Q749" s="97"/>
      <c r="R749" s="98"/>
    </row>
    <row r="750" spans="2:18">
      <c r="B750" s="91" t="s">
        <v>77</v>
      </c>
      <c r="C750" s="92" t="s">
        <v>172</v>
      </c>
      <c r="D750" s="93" t="s">
        <v>71</v>
      </c>
      <c r="E750" s="92" t="s">
        <v>72</v>
      </c>
      <c r="F750" s="94">
        <v>43308.549340277779</v>
      </c>
      <c r="G750" s="94">
        <v>44529</v>
      </c>
      <c r="H750" s="92" t="s">
        <v>73</v>
      </c>
      <c r="I750" s="120">
        <v>90143777</v>
      </c>
      <c r="J750" s="121">
        <v>68898903</v>
      </c>
      <c r="K750" s="120">
        <v>68332042.203443035</v>
      </c>
      <c r="L750" s="121">
        <v>90143777</v>
      </c>
      <c r="M750" s="96">
        <v>75.803393731200003</v>
      </c>
      <c r="N750" s="96">
        <v>10.185681853</v>
      </c>
      <c r="O750" s="92" t="s">
        <v>74</v>
      </c>
      <c r="P750" s="95">
        <v>0.1188554894</v>
      </c>
      <c r="Q750" s="97"/>
      <c r="R750" s="98"/>
    </row>
    <row r="751" spans="2:18">
      <c r="B751" s="91" t="s">
        <v>77</v>
      </c>
      <c r="C751" s="92" t="s">
        <v>172</v>
      </c>
      <c r="D751" s="93" t="s">
        <v>71</v>
      </c>
      <c r="E751" s="92" t="s">
        <v>72</v>
      </c>
      <c r="F751" s="94">
        <v>43550.531875000001</v>
      </c>
      <c r="G751" s="94">
        <v>44529</v>
      </c>
      <c r="H751" s="92" t="s">
        <v>73</v>
      </c>
      <c r="I751" s="120">
        <v>126302298</v>
      </c>
      <c r="J751" s="121">
        <v>103322096</v>
      </c>
      <c r="K751" s="120">
        <v>100812783.38530616</v>
      </c>
      <c r="L751" s="121">
        <v>126302298</v>
      </c>
      <c r="M751" s="96">
        <v>79.818645410000002</v>
      </c>
      <c r="N751" s="96">
        <v>9.4703393842000008</v>
      </c>
      <c r="O751" s="92" t="s">
        <v>74</v>
      </c>
      <c r="P751" s="95">
        <v>0.17535188930000001</v>
      </c>
      <c r="Q751" s="97"/>
      <c r="R751" s="98"/>
    </row>
    <row r="752" spans="2:18">
      <c r="B752" s="91" t="s">
        <v>77</v>
      </c>
      <c r="C752" s="92" t="s">
        <v>172</v>
      </c>
      <c r="D752" s="93" t="s">
        <v>71</v>
      </c>
      <c r="E752" s="92" t="s">
        <v>72</v>
      </c>
      <c r="F752" s="94">
        <v>43312.553946759261</v>
      </c>
      <c r="G752" s="94">
        <v>44529</v>
      </c>
      <c r="H752" s="92" t="s">
        <v>73</v>
      </c>
      <c r="I752" s="120">
        <v>83515562</v>
      </c>
      <c r="J752" s="121">
        <v>63901848</v>
      </c>
      <c r="K752" s="120">
        <v>63308479.617560662</v>
      </c>
      <c r="L752" s="121">
        <v>83515562</v>
      </c>
      <c r="M752" s="96">
        <v>75.804410700800005</v>
      </c>
      <c r="N752" s="96">
        <v>10.184955313</v>
      </c>
      <c r="O752" s="92" t="s">
        <v>74</v>
      </c>
      <c r="P752" s="95">
        <v>0.11011759760000001</v>
      </c>
      <c r="Q752" s="97"/>
      <c r="R752" s="98"/>
    </row>
    <row r="753" spans="2:18" ht="15.75">
      <c r="B753" s="99" t="s">
        <v>173</v>
      </c>
      <c r="C753" s="100"/>
      <c r="D753" s="100"/>
      <c r="E753" s="100"/>
      <c r="F753" s="100"/>
      <c r="G753" s="100"/>
      <c r="H753" s="102"/>
      <c r="I753" s="122">
        <v>388624621</v>
      </c>
      <c r="J753" s="123">
        <v>306540448</v>
      </c>
      <c r="K753" s="122">
        <v>302011899.32308501</v>
      </c>
      <c r="L753" s="123">
        <v>388624621</v>
      </c>
      <c r="M753" s="102"/>
      <c r="N753" s="102"/>
      <c r="O753" s="102"/>
      <c r="P753" s="101">
        <v>0.52531390729999994</v>
      </c>
      <c r="Q753" s="103" t="s">
        <v>75</v>
      </c>
      <c r="R753" s="104">
        <v>4.962468538855333E-2</v>
      </c>
    </row>
    <row r="754" spans="2:18">
      <c r="B754" s="83" t="s">
        <v>70</v>
      </c>
      <c r="C754" s="84" t="s">
        <v>174</v>
      </c>
      <c r="D754" s="85" t="s">
        <v>71</v>
      </c>
      <c r="E754" s="84" t="s">
        <v>72</v>
      </c>
      <c r="F754" s="86">
        <v>43469.716273148151</v>
      </c>
      <c r="G754" s="86">
        <v>44564</v>
      </c>
      <c r="H754" s="84" t="s">
        <v>73</v>
      </c>
      <c r="I754" s="118">
        <v>650000000</v>
      </c>
      <c r="J754" s="119">
        <v>500000000</v>
      </c>
      <c r="K754" s="118">
        <v>511908738.11384118</v>
      </c>
      <c r="L754" s="119">
        <v>650000000</v>
      </c>
      <c r="M754" s="88">
        <v>78.755190479099994</v>
      </c>
      <c r="N754" s="88">
        <v>10.3812683588</v>
      </c>
      <c r="O754" s="84" t="s">
        <v>74</v>
      </c>
      <c r="P754" s="87">
        <v>0.89040458349999996</v>
      </c>
      <c r="Q754" s="89"/>
      <c r="R754" s="90"/>
    </row>
    <row r="755" spans="2:18">
      <c r="B755" s="91" t="s">
        <v>70</v>
      </c>
      <c r="C755" s="92" t="s">
        <v>174</v>
      </c>
      <c r="D755" s="93" t="s">
        <v>71</v>
      </c>
      <c r="E755" s="92" t="s">
        <v>72</v>
      </c>
      <c r="F755" s="94">
        <v>43265.694016203706</v>
      </c>
      <c r="G755" s="94">
        <v>44354</v>
      </c>
      <c r="H755" s="92" t="s">
        <v>73</v>
      </c>
      <c r="I755" s="120">
        <v>63065068</v>
      </c>
      <c r="J755" s="121">
        <v>50012477</v>
      </c>
      <c r="K755" s="120">
        <v>50237975.933811843</v>
      </c>
      <c r="L755" s="121">
        <v>63065068</v>
      </c>
      <c r="M755" s="96">
        <v>79.660543510099998</v>
      </c>
      <c r="N755" s="96">
        <v>9.0413196800000009</v>
      </c>
      <c r="O755" s="92" t="s">
        <v>74</v>
      </c>
      <c r="P755" s="95">
        <v>8.7383005400000005E-2</v>
      </c>
      <c r="Q755" s="97"/>
      <c r="R755" s="98"/>
    </row>
    <row r="756" spans="2:18">
      <c r="B756" s="91" t="s">
        <v>70</v>
      </c>
      <c r="C756" s="92" t="s">
        <v>174</v>
      </c>
      <c r="D756" s="93" t="s">
        <v>71</v>
      </c>
      <c r="E756" s="92" t="s">
        <v>72</v>
      </c>
      <c r="F756" s="94">
        <v>43615.572951388887</v>
      </c>
      <c r="G756" s="94">
        <v>43649</v>
      </c>
      <c r="H756" s="92" t="s">
        <v>73</v>
      </c>
      <c r="I756" s="120">
        <v>53811644</v>
      </c>
      <c r="J756" s="121">
        <v>52000000</v>
      </c>
      <c r="K756" s="120">
        <v>53649285.721972115</v>
      </c>
      <c r="L756" s="121">
        <v>53811644</v>
      </c>
      <c r="M756" s="96">
        <v>99.698284114800003</v>
      </c>
      <c r="N756" s="96">
        <v>44.432568880300003</v>
      </c>
      <c r="O756" s="92" t="s">
        <v>74</v>
      </c>
      <c r="P756" s="95">
        <v>9.3316574499999999E-2</v>
      </c>
      <c r="Q756" s="97"/>
      <c r="R756" s="98"/>
    </row>
    <row r="757" spans="2:18">
      <c r="B757" s="91" t="s">
        <v>70</v>
      </c>
      <c r="C757" s="92" t="s">
        <v>174</v>
      </c>
      <c r="D757" s="93" t="s">
        <v>71</v>
      </c>
      <c r="E757" s="92" t="s">
        <v>72</v>
      </c>
      <c r="F757" s="94">
        <v>43357.607037037036</v>
      </c>
      <c r="G757" s="94">
        <v>43843</v>
      </c>
      <c r="H757" s="92" t="s">
        <v>73</v>
      </c>
      <c r="I757" s="120">
        <v>103758904</v>
      </c>
      <c r="J757" s="121">
        <v>91776636</v>
      </c>
      <c r="K757" s="120">
        <v>92224331.259181023</v>
      </c>
      <c r="L757" s="121">
        <v>103758904</v>
      </c>
      <c r="M757" s="96">
        <v>88.883293581399997</v>
      </c>
      <c r="N757" s="96">
        <v>10.3812889077</v>
      </c>
      <c r="O757" s="92" t="s">
        <v>74</v>
      </c>
      <c r="P757" s="95">
        <v>0.16041329469999999</v>
      </c>
      <c r="Q757" s="97"/>
      <c r="R757" s="98"/>
    </row>
    <row r="758" spans="2:18">
      <c r="B758" s="91" t="s">
        <v>70</v>
      </c>
      <c r="C758" s="92" t="s">
        <v>174</v>
      </c>
      <c r="D758" s="93" t="s">
        <v>71</v>
      </c>
      <c r="E758" s="92" t="s">
        <v>72</v>
      </c>
      <c r="F758" s="94">
        <v>43469.716840277775</v>
      </c>
      <c r="G758" s="94">
        <v>44564</v>
      </c>
      <c r="H758" s="92" t="s">
        <v>73</v>
      </c>
      <c r="I758" s="120">
        <v>650000000</v>
      </c>
      <c r="J758" s="121">
        <v>500000000</v>
      </c>
      <c r="K758" s="120">
        <v>511908738.11384118</v>
      </c>
      <c r="L758" s="121">
        <v>650000000</v>
      </c>
      <c r="M758" s="96">
        <v>78.755190479099994</v>
      </c>
      <c r="N758" s="96">
        <v>10.3812683588</v>
      </c>
      <c r="O758" s="92" t="s">
        <v>74</v>
      </c>
      <c r="P758" s="95">
        <v>0.89040458349999996</v>
      </c>
      <c r="Q758" s="97"/>
      <c r="R758" s="98"/>
    </row>
    <row r="759" spans="2:18">
      <c r="B759" s="91" t="s">
        <v>70</v>
      </c>
      <c r="C759" s="92" t="s">
        <v>174</v>
      </c>
      <c r="D759" s="93" t="s">
        <v>71</v>
      </c>
      <c r="E759" s="92" t="s">
        <v>72</v>
      </c>
      <c r="F759" s="94">
        <v>43265.694456018522</v>
      </c>
      <c r="G759" s="94">
        <v>44354</v>
      </c>
      <c r="H759" s="92" t="s">
        <v>73</v>
      </c>
      <c r="I759" s="120">
        <v>189195205</v>
      </c>
      <c r="J759" s="121">
        <v>150037431</v>
      </c>
      <c r="K759" s="120">
        <v>150713927.53309181</v>
      </c>
      <c r="L759" s="121">
        <v>189195205</v>
      </c>
      <c r="M759" s="96">
        <v>79.6605429472</v>
      </c>
      <c r="N759" s="96">
        <v>9.0413193995000007</v>
      </c>
      <c r="O759" s="92" t="s">
        <v>74</v>
      </c>
      <c r="P759" s="95">
        <v>0.2621490158</v>
      </c>
      <c r="Q759" s="97"/>
      <c r="R759" s="98"/>
    </row>
    <row r="760" spans="2:18">
      <c r="B760" s="91" t="s">
        <v>70</v>
      </c>
      <c r="C760" s="92" t="s">
        <v>174</v>
      </c>
      <c r="D760" s="93" t="s">
        <v>71</v>
      </c>
      <c r="E760" s="92" t="s">
        <v>72</v>
      </c>
      <c r="F760" s="94">
        <v>43615.573344907403</v>
      </c>
      <c r="G760" s="94">
        <v>44313</v>
      </c>
      <c r="H760" s="92" t="s">
        <v>73</v>
      </c>
      <c r="I760" s="120">
        <v>175709591</v>
      </c>
      <c r="J760" s="121">
        <v>147442466</v>
      </c>
      <c r="K760" s="120">
        <v>148714112.71830729</v>
      </c>
      <c r="L760" s="121">
        <v>175709591</v>
      </c>
      <c r="M760" s="96">
        <v>84.636309191699993</v>
      </c>
      <c r="N760" s="96">
        <v>10.640224314099999</v>
      </c>
      <c r="O760" s="92" t="s">
        <v>74</v>
      </c>
      <c r="P760" s="95">
        <v>0.25867057490000001</v>
      </c>
      <c r="Q760" s="97"/>
      <c r="R760" s="98"/>
    </row>
    <row r="761" spans="2:18">
      <c r="B761" s="91" t="s">
        <v>70</v>
      </c>
      <c r="C761" s="92" t="s">
        <v>174</v>
      </c>
      <c r="D761" s="93" t="s">
        <v>71</v>
      </c>
      <c r="E761" s="92" t="s">
        <v>72</v>
      </c>
      <c r="F761" s="94">
        <v>43424.607314814813</v>
      </c>
      <c r="G761" s="94">
        <v>44235</v>
      </c>
      <c r="H761" s="92" t="s">
        <v>73</v>
      </c>
      <c r="I761" s="120">
        <v>119235617</v>
      </c>
      <c r="J761" s="121">
        <v>98061496</v>
      </c>
      <c r="K761" s="120">
        <v>99634685.991097182</v>
      </c>
      <c r="L761" s="121">
        <v>119235617</v>
      </c>
      <c r="M761" s="96">
        <v>83.561177857700002</v>
      </c>
      <c r="N761" s="96">
        <v>10.004859876399999</v>
      </c>
      <c r="O761" s="92" t="s">
        <v>74</v>
      </c>
      <c r="P761" s="95">
        <v>0.1733027285</v>
      </c>
      <c r="Q761" s="97"/>
      <c r="R761" s="98"/>
    </row>
    <row r="762" spans="2:18">
      <c r="B762" s="91" t="s">
        <v>70</v>
      </c>
      <c r="C762" s="92" t="s">
        <v>174</v>
      </c>
      <c r="D762" s="93" t="s">
        <v>71</v>
      </c>
      <c r="E762" s="92" t="s">
        <v>72</v>
      </c>
      <c r="F762" s="94">
        <v>43469.717268518521</v>
      </c>
      <c r="G762" s="94">
        <v>44564</v>
      </c>
      <c r="H762" s="92" t="s">
        <v>73</v>
      </c>
      <c r="I762" s="120">
        <v>650000000</v>
      </c>
      <c r="J762" s="121">
        <v>500000000</v>
      </c>
      <c r="K762" s="120">
        <v>511908738.11384118</v>
      </c>
      <c r="L762" s="121">
        <v>650000000</v>
      </c>
      <c r="M762" s="96">
        <v>78.755190479099994</v>
      </c>
      <c r="N762" s="96">
        <v>10.3812683588</v>
      </c>
      <c r="O762" s="92" t="s">
        <v>74</v>
      </c>
      <c r="P762" s="95">
        <v>0.89040458349999996</v>
      </c>
      <c r="Q762" s="97"/>
      <c r="R762" s="98"/>
    </row>
    <row r="763" spans="2:18">
      <c r="B763" s="91" t="s">
        <v>70</v>
      </c>
      <c r="C763" s="92" t="s">
        <v>174</v>
      </c>
      <c r="D763" s="93" t="s">
        <v>71</v>
      </c>
      <c r="E763" s="92" t="s">
        <v>72</v>
      </c>
      <c r="F763" s="94">
        <v>43265.694826388892</v>
      </c>
      <c r="G763" s="94">
        <v>44354</v>
      </c>
      <c r="H763" s="92" t="s">
        <v>73</v>
      </c>
      <c r="I763" s="120">
        <v>189195205</v>
      </c>
      <c r="J763" s="121">
        <v>150037431</v>
      </c>
      <c r="K763" s="120">
        <v>150713927.53309181</v>
      </c>
      <c r="L763" s="121">
        <v>189195205</v>
      </c>
      <c r="M763" s="96">
        <v>79.6605429472</v>
      </c>
      <c r="N763" s="96">
        <v>9.0413193995000007</v>
      </c>
      <c r="O763" s="92" t="s">
        <v>74</v>
      </c>
      <c r="P763" s="95">
        <v>0.2621490158</v>
      </c>
      <c r="Q763" s="97"/>
      <c r="R763" s="98"/>
    </row>
    <row r="764" spans="2:18">
      <c r="B764" s="91" t="s">
        <v>70</v>
      </c>
      <c r="C764" s="92" t="s">
        <v>174</v>
      </c>
      <c r="D764" s="93" t="s">
        <v>71</v>
      </c>
      <c r="E764" s="92" t="s">
        <v>72</v>
      </c>
      <c r="F764" s="94">
        <v>43445.607002314813</v>
      </c>
      <c r="G764" s="94">
        <v>43647</v>
      </c>
      <c r="H764" s="92" t="s">
        <v>73</v>
      </c>
      <c r="I764" s="120">
        <v>160356165</v>
      </c>
      <c r="J764" s="121">
        <v>152078644</v>
      </c>
      <c r="K764" s="120">
        <v>153694021.15772361</v>
      </c>
      <c r="L764" s="121">
        <v>160356165</v>
      </c>
      <c r="M764" s="96">
        <v>95.845408349400003</v>
      </c>
      <c r="N764" s="96">
        <v>10.3812896138</v>
      </c>
      <c r="O764" s="92" t="s">
        <v>74</v>
      </c>
      <c r="P764" s="95">
        <v>0.26733253550000002</v>
      </c>
      <c r="Q764" s="97"/>
      <c r="R764" s="98"/>
    </row>
    <row r="765" spans="2:18">
      <c r="B765" s="91" t="s">
        <v>70</v>
      </c>
      <c r="C765" s="92" t="s">
        <v>174</v>
      </c>
      <c r="D765" s="93" t="s">
        <v>71</v>
      </c>
      <c r="E765" s="92" t="s">
        <v>72</v>
      </c>
      <c r="F765" s="94">
        <v>43507.678206018521</v>
      </c>
      <c r="G765" s="94">
        <v>45126</v>
      </c>
      <c r="H765" s="92" t="s">
        <v>73</v>
      </c>
      <c r="I765" s="120">
        <v>212532534</v>
      </c>
      <c r="J765" s="121">
        <v>147001628</v>
      </c>
      <c r="K765" s="120">
        <v>149119576.03866062</v>
      </c>
      <c r="L765" s="121">
        <v>212532534</v>
      </c>
      <c r="M765" s="96">
        <v>70.163176070999995</v>
      </c>
      <c r="N765" s="96">
        <v>10.332669683100001</v>
      </c>
      <c r="O765" s="92" t="s">
        <v>74</v>
      </c>
      <c r="P765" s="95">
        <v>0.2593758303</v>
      </c>
      <c r="Q765" s="97"/>
      <c r="R765" s="98"/>
    </row>
    <row r="766" spans="2:18">
      <c r="B766" s="91" t="s">
        <v>70</v>
      </c>
      <c r="C766" s="92" t="s">
        <v>174</v>
      </c>
      <c r="D766" s="93" t="s">
        <v>71</v>
      </c>
      <c r="E766" s="92" t="s">
        <v>72</v>
      </c>
      <c r="F766" s="94">
        <v>43272.675486111111</v>
      </c>
      <c r="G766" s="94">
        <v>44354</v>
      </c>
      <c r="H766" s="92" t="s">
        <v>73</v>
      </c>
      <c r="I766" s="120">
        <v>189195205</v>
      </c>
      <c r="J766" s="121">
        <v>150286697</v>
      </c>
      <c r="K766" s="120">
        <v>150713927.73930451</v>
      </c>
      <c r="L766" s="121">
        <v>189195205</v>
      </c>
      <c r="M766" s="96">
        <v>79.660543056199998</v>
      </c>
      <c r="N766" s="96">
        <v>9.0413193164999992</v>
      </c>
      <c r="O766" s="92" t="s">
        <v>74</v>
      </c>
      <c r="P766" s="95">
        <v>0.26214901610000002</v>
      </c>
      <c r="Q766" s="97"/>
      <c r="R766" s="98"/>
    </row>
    <row r="767" spans="2:18" ht="15.75">
      <c r="B767" s="99" t="s">
        <v>175</v>
      </c>
      <c r="C767" s="100"/>
      <c r="D767" s="100"/>
      <c r="E767" s="100"/>
      <c r="F767" s="100"/>
      <c r="G767" s="100"/>
      <c r="H767" s="102"/>
      <c r="I767" s="122">
        <v>3406055138</v>
      </c>
      <c r="J767" s="123">
        <v>2688734906</v>
      </c>
      <c r="K767" s="122">
        <v>2735141985.9677653</v>
      </c>
      <c r="L767" s="123">
        <v>3406055138</v>
      </c>
      <c r="M767" s="102"/>
      <c r="N767" s="102"/>
      <c r="O767" s="102"/>
      <c r="P767" s="101">
        <v>4.7574553420000001</v>
      </c>
      <c r="Q767" s="103" t="s">
        <v>75</v>
      </c>
      <c r="R767" s="104">
        <v>2.401389426888505</v>
      </c>
    </row>
    <row r="768" spans="2:18">
      <c r="B768" s="83" t="s">
        <v>77</v>
      </c>
      <c r="C768" s="84" t="s">
        <v>176</v>
      </c>
      <c r="D768" s="85" t="s">
        <v>71</v>
      </c>
      <c r="E768" s="84" t="s">
        <v>72</v>
      </c>
      <c r="F768" s="86">
        <v>43264.54042824074</v>
      </c>
      <c r="G768" s="86">
        <v>43875</v>
      </c>
      <c r="H768" s="84" t="s">
        <v>73</v>
      </c>
      <c r="I768" s="118">
        <v>9726027</v>
      </c>
      <c r="J768" s="119">
        <v>8052056</v>
      </c>
      <c r="K768" s="118">
        <v>8100863.3957928363</v>
      </c>
      <c r="L768" s="119">
        <v>9726027</v>
      </c>
      <c r="M768" s="88">
        <v>83.290570710899999</v>
      </c>
      <c r="N768" s="88">
        <v>13.095061194299999</v>
      </c>
      <c r="O768" s="84" t="s">
        <v>74</v>
      </c>
      <c r="P768" s="87">
        <v>1.40904918E-2</v>
      </c>
      <c r="Q768" s="89"/>
      <c r="R768" s="90"/>
    </row>
    <row r="769" spans="2:18">
      <c r="B769" s="91" t="s">
        <v>77</v>
      </c>
      <c r="C769" s="92" t="s">
        <v>176</v>
      </c>
      <c r="D769" s="93" t="s">
        <v>71</v>
      </c>
      <c r="E769" s="92" t="s">
        <v>72</v>
      </c>
      <c r="F769" s="94">
        <v>43619.633402777778</v>
      </c>
      <c r="G769" s="94">
        <v>45768</v>
      </c>
      <c r="H769" s="92" t="s">
        <v>73</v>
      </c>
      <c r="I769" s="120">
        <v>275900009</v>
      </c>
      <c r="J769" s="121">
        <v>159588424</v>
      </c>
      <c r="K769" s="120">
        <v>161063382.74228552</v>
      </c>
      <c r="L769" s="121">
        <v>275900009</v>
      </c>
      <c r="M769" s="96">
        <v>58.377447440499999</v>
      </c>
      <c r="N769" s="96">
        <v>13.243233246999999</v>
      </c>
      <c r="O769" s="92" t="s">
        <v>74</v>
      </c>
      <c r="P769" s="95">
        <v>0.28015066659999999</v>
      </c>
      <c r="Q769" s="97"/>
      <c r="R769" s="98"/>
    </row>
    <row r="770" spans="2:18">
      <c r="B770" s="91" t="s">
        <v>77</v>
      </c>
      <c r="C770" s="92" t="s">
        <v>176</v>
      </c>
      <c r="D770" s="93" t="s">
        <v>71</v>
      </c>
      <c r="E770" s="92" t="s">
        <v>72</v>
      </c>
      <c r="F770" s="94">
        <v>43269.603969907403</v>
      </c>
      <c r="G770" s="94">
        <v>43875</v>
      </c>
      <c r="H770" s="92" t="s">
        <v>73</v>
      </c>
      <c r="I770" s="120">
        <v>1215751</v>
      </c>
      <c r="J770" s="121">
        <v>1008219</v>
      </c>
      <c r="K770" s="120">
        <v>1012613.5754594888</v>
      </c>
      <c r="L770" s="121">
        <v>1215751</v>
      </c>
      <c r="M770" s="96">
        <v>83.291198235500005</v>
      </c>
      <c r="N770" s="96">
        <v>13.0938650303</v>
      </c>
      <c r="O770" s="92" t="s">
        <v>74</v>
      </c>
      <c r="P770" s="95">
        <v>1.7613213E-3</v>
      </c>
      <c r="Q770" s="97"/>
      <c r="R770" s="98"/>
    </row>
    <row r="771" spans="2:18">
      <c r="B771" s="91" t="s">
        <v>77</v>
      </c>
      <c r="C771" s="92" t="s">
        <v>176</v>
      </c>
      <c r="D771" s="93" t="s">
        <v>71</v>
      </c>
      <c r="E771" s="92" t="s">
        <v>72</v>
      </c>
      <c r="F771" s="94">
        <v>43620.539189814815</v>
      </c>
      <c r="G771" s="94">
        <v>45768</v>
      </c>
      <c r="H771" s="92" t="s">
        <v>73</v>
      </c>
      <c r="I771" s="120">
        <v>2064799992</v>
      </c>
      <c r="J771" s="121">
        <v>1194752328</v>
      </c>
      <c r="K771" s="120">
        <v>1205383649.0440283</v>
      </c>
      <c r="L771" s="121">
        <v>2064799992</v>
      </c>
      <c r="M771" s="96">
        <v>58.377743787</v>
      </c>
      <c r="N771" s="96">
        <v>13.2430922911</v>
      </c>
      <c r="O771" s="92" t="s">
        <v>74</v>
      </c>
      <c r="P771" s="95">
        <v>2.0966220071000001</v>
      </c>
      <c r="Q771" s="97"/>
      <c r="R771" s="98"/>
    </row>
    <row r="772" spans="2:18">
      <c r="B772" s="91" t="s">
        <v>77</v>
      </c>
      <c r="C772" s="92" t="s">
        <v>176</v>
      </c>
      <c r="D772" s="93" t="s">
        <v>71</v>
      </c>
      <c r="E772" s="92" t="s">
        <v>72</v>
      </c>
      <c r="F772" s="94">
        <v>43578.668206018519</v>
      </c>
      <c r="G772" s="94">
        <v>46133</v>
      </c>
      <c r="H772" s="92" t="s">
        <v>73</v>
      </c>
      <c r="I772" s="120">
        <v>5742000005</v>
      </c>
      <c r="J772" s="121">
        <v>2900000001</v>
      </c>
      <c r="K772" s="120">
        <v>2975307206.8875475</v>
      </c>
      <c r="L772" s="121">
        <v>5742000005</v>
      </c>
      <c r="M772" s="96">
        <v>51.816565731399997</v>
      </c>
      <c r="N772" s="96">
        <v>14.752563543100001</v>
      </c>
      <c r="O772" s="92" t="s">
        <v>74</v>
      </c>
      <c r="P772" s="95">
        <v>5.1751942816999996</v>
      </c>
      <c r="Q772" s="97"/>
      <c r="R772" s="98"/>
    </row>
    <row r="773" spans="2:18">
      <c r="B773" s="91" t="s">
        <v>77</v>
      </c>
      <c r="C773" s="92" t="s">
        <v>176</v>
      </c>
      <c r="D773" s="93" t="s">
        <v>71</v>
      </c>
      <c r="E773" s="92" t="s">
        <v>72</v>
      </c>
      <c r="F773" s="94">
        <v>43644.439293981486</v>
      </c>
      <c r="G773" s="94">
        <v>45768</v>
      </c>
      <c r="H773" s="92" t="s">
        <v>73</v>
      </c>
      <c r="I773" s="120">
        <v>1477400003</v>
      </c>
      <c r="J773" s="121">
        <v>861960687</v>
      </c>
      <c r="K773" s="120">
        <v>862548176.42784774</v>
      </c>
      <c r="L773" s="121">
        <v>1477400003</v>
      </c>
      <c r="M773" s="96">
        <v>58.382846532899997</v>
      </c>
      <c r="N773" s="96">
        <v>13.240669088200001</v>
      </c>
      <c r="O773" s="92" t="s">
        <v>74</v>
      </c>
      <c r="P773" s="95">
        <v>1.5003003319999999</v>
      </c>
      <c r="Q773" s="97"/>
      <c r="R773" s="98"/>
    </row>
    <row r="774" spans="2:18">
      <c r="B774" s="91" t="s">
        <v>77</v>
      </c>
      <c r="C774" s="92" t="s">
        <v>176</v>
      </c>
      <c r="D774" s="93" t="s">
        <v>71</v>
      </c>
      <c r="E774" s="92" t="s">
        <v>72</v>
      </c>
      <c r="F774" s="94">
        <v>43257.663981481484</v>
      </c>
      <c r="G774" s="94">
        <v>43875</v>
      </c>
      <c r="H774" s="92" t="s">
        <v>73</v>
      </c>
      <c r="I774" s="120">
        <v>1215751</v>
      </c>
      <c r="J774" s="121">
        <v>1004110</v>
      </c>
      <c r="K774" s="120">
        <v>1012597.9255995878</v>
      </c>
      <c r="L774" s="121">
        <v>1215751</v>
      </c>
      <c r="M774" s="96">
        <v>83.289910976800002</v>
      </c>
      <c r="N774" s="96">
        <v>13.0967485651</v>
      </c>
      <c r="O774" s="92" t="s">
        <v>74</v>
      </c>
      <c r="P774" s="95">
        <v>1.7612941000000001E-3</v>
      </c>
      <c r="Q774" s="97"/>
      <c r="R774" s="98"/>
    </row>
    <row r="775" spans="2:18">
      <c r="B775" s="91" t="s">
        <v>77</v>
      </c>
      <c r="C775" s="92" t="s">
        <v>176</v>
      </c>
      <c r="D775" s="93" t="s">
        <v>71</v>
      </c>
      <c r="E775" s="92" t="s">
        <v>72</v>
      </c>
      <c r="F775" s="94">
        <v>43591.56248842593</v>
      </c>
      <c r="G775" s="94">
        <v>45768</v>
      </c>
      <c r="H775" s="92" t="s">
        <v>73</v>
      </c>
      <c r="I775" s="120">
        <v>889999990</v>
      </c>
      <c r="J775" s="121">
        <v>505915069</v>
      </c>
      <c r="K775" s="120">
        <v>515630017.35684431</v>
      </c>
      <c r="L775" s="121">
        <v>889999990</v>
      </c>
      <c r="M775" s="96">
        <v>57.935957657400003</v>
      </c>
      <c r="N775" s="96">
        <v>13.4541000151</v>
      </c>
      <c r="O775" s="92" t="s">
        <v>74</v>
      </c>
      <c r="P775" s="95">
        <v>0.89687730769999996</v>
      </c>
      <c r="Q775" s="97"/>
      <c r="R775" s="98"/>
    </row>
    <row r="776" spans="2:18" ht="15.75">
      <c r="B776" s="99" t="s">
        <v>177</v>
      </c>
      <c r="C776" s="100"/>
      <c r="D776" s="100"/>
      <c r="E776" s="100"/>
      <c r="F776" s="100"/>
      <c r="G776" s="100"/>
      <c r="H776" s="102"/>
      <c r="I776" s="122">
        <v>10462257528</v>
      </c>
      <c r="J776" s="123">
        <v>5632280894</v>
      </c>
      <c r="K776" s="122">
        <v>5730058507.3554058</v>
      </c>
      <c r="L776" s="123">
        <v>10462257528</v>
      </c>
      <c r="M776" s="102"/>
      <c r="N776" s="102"/>
      <c r="O776" s="102"/>
      <c r="P776" s="101">
        <v>9.9667577022999989</v>
      </c>
      <c r="Q776" s="103" t="s">
        <v>75</v>
      </c>
      <c r="R776" s="104">
        <v>4.0782514277366957</v>
      </c>
    </row>
    <row r="777" spans="2:18">
      <c r="B777" s="83" t="s">
        <v>77</v>
      </c>
      <c r="C777" s="84" t="s">
        <v>113</v>
      </c>
      <c r="D777" s="85" t="s">
        <v>71</v>
      </c>
      <c r="E777" s="84" t="s">
        <v>72</v>
      </c>
      <c r="F777" s="86">
        <v>43637.62200231482</v>
      </c>
      <c r="G777" s="86">
        <v>47269</v>
      </c>
      <c r="H777" s="84" t="s">
        <v>73</v>
      </c>
      <c r="I777" s="118">
        <v>2797315068</v>
      </c>
      <c r="J777" s="119">
        <v>1404219175</v>
      </c>
      <c r="K777" s="118">
        <v>1400763592.3656375</v>
      </c>
      <c r="L777" s="119">
        <v>2797315068</v>
      </c>
      <c r="M777" s="88">
        <v>50.075288564700003</v>
      </c>
      <c r="N777" s="88">
        <v>10.471130929799999</v>
      </c>
      <c r="O777" s="84" t="s">
        <v>74</v>
      </c>
      <c r="P777" s="87">
        <v>2.4364622639000002</v>
      </c>
      <c r="Q777" s="89"/>
      <c r="R777" s="90"/>
    </row>
    <row r="778" spans="2:18">
      <c r="B778" s="91" t="s">
        <v>77</v>
      </c>
      <c r="C778" s="92" t="s">
        <v>113</v>
      </c>
      <c r="D778" s="93" t="s">
        <v>71</v>
      </c>
      <c r="E778" s="92" t="s">
        <v>72</v>
      </c>
      <c r="F778" s="94">
        <v>43644.57440972222</v>
      </c>
      <c r="G778" s="94">
        <v>46171</v>
      </c>
      <c r="H778" s="92" t="s">
        <v>73</v>
      </c>
      <c r="I778" s="120">
        <v>656161651</v>
      </c>
      <c r="J778" s="121">
        <v>399999996</v>
      </c>
      <c r="K778" s="120">
        <v>400202015.80032378</v>
      </c>
      <c r="L778" s="121">
        <v>656161651</v>
      </c>
      <c r="M778" s="96">
        <v>60.991375401200003</v>
      </c>
      <c r="N778" s="96">
        <v>9.6522713155000002</v>
      </c>
      <c r="O778" s="92" t="s">
        <v>74</v>
      </c>
      <c r="P778" s="95">
        <v>0.69610397840000005</v>
      </c>
      <c r="Q778" s="97"/>
      <c r="R778" s="98"/>
    </row>
    <row r="779" spans="2:18">
      <c r="B779" s="91" t="s">
        <v>77</v>
      </c>
      <c r="C779" s="92" t="s">
        <v>113</v>
      </c>
      <c r="D779" s="93" t="s">
        <v>71</v>
      </c>
      <c r="E779" s="92" t="s">
        <v>72</v>
      </c>
      <c r="F779" s="94">
        <v>43642.596828703703</v>
      </c>
      <c r="G779" s="94">
        <v>47269</v>
      </c>
      <c r="H779" s="92" t="s">
        <v>73</v>
      </c>
      <c r="I779" s="120">
        <v>3196931506</v>
      </c>
      <c r="J779" s="121">
        <v>1607013699</v>
      </c>
      <c r="K779" s="120">
        <v>1600873721.6442838</v>
      </c>
      <c r="L779" s="121">
        <v>3196931506</v>
      </c>
      <c r="M779" s="96">
        <v>50.075321246000001</v>
      </c>
      <c r="N779" s="96">
        <v>10.471119535</v>
      </c>
      <c r="O779" s="92" t="s">
        <v>74</v>
      </c>
      <c r="P779" s="95">
        <v>2.7845301186999998</v>
      </c>
      <c r="Q779" s="97"/>
      <c r="R779" s="98"/>
    </row>
    <row r="780" spans="2:18">
      <c r="B780" s="91" t="s">
        <v>77</v>
      </c>
      <c r="C780" s="92" t="s">
        <v>113</v>
      </c>
      <c r="D780" s="93" t="s">
        <v>71</v>
      </c>
      <c r="E780" s="92" t="s">
        <v>72</v>
      </c>
      <c r="F780" s="94">
        <v>43642.599641203706</v>
      </c>
      <c r="G780" s="94">
        <v>46171</v>
      </c>
      <c r="H780" s="92" t="s">
        <v>73</v>
      </c>
      <c r="I780" s="120">
        <v>378342114</v>
      </c>
      <c r="J780" s="121">
        <v>230932604</v>
      </c>
      <c r="K780" s="120">
        <v>230116200.96536416</v>
      </c>
      <c r="L780" s="121">
        <v>378342114</v>
      </c>
      <c r="M780" s="96">
        <v>60.822253841200002</v>
      </c>
      <c r="N780" s="96">
        <v>9.6522665034999999</v>
      </c>
      <c r="O780" s="92" t="s">
        <v>74</v>
      </c>
      <c r="P780" s="95">
        <v>0.4002598604</v>
      </c>
      <c r="Q780" s="97"/>
      <c r="R780" s="98"/>
    </row>
    <row r="781" spans="2:18">
      <c r="B781" s="91" t="s">
        <v>77</v>
      </c>
      <c r="C781" s="92" t="s">
        <v>113</v>
      </c>
      <c r="D781" s="93" t="s">
        <v>71</v>
      </c>
      <c r="E781" s="92" t="s">
        <v>72</v>
      </c>
      <c r="F781" s="94">
        <v>43643.534155092595</v>
      </c>
      <c r="G781" s="94">
        <v>46171</v>
      </c>
      <c r="H781" s="92" t="s">
        <v>73</v>
      </c>
      <c r="I781" s="120">
        <v>394791782</v>
      </c>
      <c r="J781" s="121">
        <v>241033968</v>
      </c>
      <c r="K781" s="120">
        <v>240121241.94933769</v>
      </c>
      <c r="L781" s="121">
        <v>394791782</v>
      </c>
      <c r="M781" s="96">
        <v>60.822249321599998</v>
      </c>
      <c r="N781" s="96">
        <v>9.6522682027000002</v>
      </c>
      <c r="O781" s="92" t="s">
        <v>74</v>
      </c>
      <c r="P781" s="95">
        <v>0.41766244349999998</v>
      </c>
      <c r="Q781" s="97"/>
      <c r="R781" s="98"/>
    </row>
    <row r="782" spans="2:18" ht="15.75">
      <c r="B782" s="99" t="s">
        <v>114</v>
      </c>
      <c r="C782" s="100"/>
      <c r="D782" s="100"/>
      <c r="E782" s="100"/>
      <c r="F782" s="100"/>
      <c r="G782" s="100"/>
      <c r="H782" s="102"/>
      <c r="I782" s="122">
        <v>7423542121</v>
      </c>
      <c r="J782" s="123">
        <v>3883199442</v>
      </c>
      <c r="K782" s="122">
        <v>3872076772.7249465</v>
      </c>
      <c r="L782" s="123">
        <v>7423542121</v>
      </c>
      <c r="M782" s="102"/>
      <c r="N782" s="102"/>
      <c r="O782" s="102"/>
      <c r="P782" s="101">
        <v>6.735018664900001</v>
      </c>
      <c r="Q782" s="103" t="s">
        <v>75</v>
      </c>
      <c r="R782" s="104">
        <v>0.37641729897993581</v>
      </c>
    </row>
    <row r="783" spans="2:18">
      <c r="B783" s="83" t="s">
        <v>70</v>
      </c>
      <c r="C783" s="84" t="s">
        <v>178</v>
      </c>
      <c r="D783" s="85" t="s">
        <v>71</v>
      </c>
      <c r="E783" s="84" t="s">
        <v>72</v>
      </c>
      <c r="F783" s="86">
        <v>43404.60837962963</v>
      </c>
      <c r="G783" s="86">
        <v>44501</v>
      </c>
      <c r="H783" s="84" t="s">
        <v>73</v>
      </c>
      <c r="I783" s="118">
        <v>325205482</v>
      </c>
      <c r="J783" s="119">
        <v>253282135</v>
      </c>
      <c r="K783" s="118">
        <v>256627491.5074755</v>
      </c>
      <c r="L783" s="119">
        <v>325205482</v>
      </c>
      <c r="M783" s="88">
        <v>78.912412524299995</v>
      </c>
      <c r="N783" s="88">
        <v>9.7256250023999993</v>
      </c>
      <c r="O783" s="84" t="s">
        <v>74</v>
      </c>
      <c r="P783" s="87">
        <v>0.4463731085</v>
      </c>
      <c r="Q783" s="89"/>
      <c r="R783" s="90"/>
    </row>
    <row r="784" spans="2:18">
      <c r="B784" s="91" t="s">
        <v>70</v>
      </c>
      <c r="C784" s="92" t="s">
        <v>178</v>
      </c>
      <c r="D784" s="93" t="s">
        <v>71</v>
      </c>
      <c r="E784" s="92" t="s">
        <v>72</v>
      </c>
      <c r="F784" s="94">
        <v>43404.607037037036</v>
      </c>
      <c r="G784" s="94">
        <v>44501</v>
      </c>
      <c r="H784" s="92" t="s">
        <v>73</v>
      </c>
      <c r="I784" s="120">
        <v>325205482</v>
      </c>
      <c r="J784" s="121">
        <v>253282135</v>
      </c>
      <c r="K784" s="120">
        <v>256627491.5074755</v>
      </c>
      <c r="L784" s="121">
        <v>325205482</v>
      </c>
      <c r="M784" s="96">
        <v>78.912412524299995</v>
      </c>
      <c r="N784" s="96">
        <v>9.7256250023999993</v>
      </c>
      <c r="O784" s="92" t="s">
        <v>74</v>
      </c>
      <c r="P784" s="95">
        <v>0.4463731085</v>
      </c>
      <c r="Q784" s="97"/>
      <c r="R784" s="98"/>
    </row>
    <row r="785" spans="2:18">
      <c r="B785" s="91" t="s">
        <v>70</v>
      </c>
      <c r="C785" s="92" t="s">
        <v>178</v>
      </c>
      <c r="D785" s="93" t="s">
        <v>71</v>
      </c>
      <c r="E785" s="92" t="s">
        <v>72</v>
      </c>
      <c r="F785" s="94">
        <v>43432.646516203706</v>
      </c>
      <c r="G785" s="94">
        <v>44207</v>
      </c>
      <c r="H785" s="92" t="s">
        <v>73</v>
      </c>
      <c r="I785" s="120">
        <v>123815070</v>
      </c>
      <c r="J785" s="121">
        <v>100857527</v>
      </c>
      <c r="K785" s="120">
        <v>102383041.13487224</v>
      </c>
      <c r="L785" s="121">
        <v>123815070</v>
      </c>
      <c r="M785" s="96">
        <v>82.690290555800004</v>
      </c>
      <c r="N785" s="96">
        <v>11.302500246499999</v>
      </c>
      <c r="O785" s="92" t="s">
        <v>74</v>
      </c>
      <c r="P785" s="95">
        <v>0.17808316660000001</v>
      </c>
      <c r="Q785" s="97"/>
      <c r="R785" s="98"/>
    </row>
    <row r="786" spans="2:18">
      <c r="B786" s="91" t="s">
        <v>70</v>
      </c>
      <c r="C786" s="92" t="s">
        <v>178</v>
      </c>
      <c r="D786" s="93" t="s">
        <v>71</v>
      </c>
      <c r="E786" s="92" t="s">
        <v>72</v>
      </c>
      <c r="F786" s="94">
        <v>43294.652025462958</v>
      </c>
      <c r="G786" s="94">
        <v>44183</v>
      </c>
      <c r="H786" s="92" t="s">
        <v>73</v>
      </c>
      <c r="I786" s="120">
        <v>318825340</v>
      </c>
      <c r="J786" s="121">
        <v>257181004</v>
      </c>
      <c r="K786" s="120">
        <v>254211082.37923139</v>
      </c>
      <c r="L786" s="121">
        <v>318825340</v>
      </c>
      <c r="M786" s="96">
        <v>79.733650524500007</v>
      </c>
      <c r="N786" s="96">
        <v>10.3812889959</v>
      </c>
      <c r="O786" s="92" t="s">
        <v>74</v>
      </c>
      <c r="P786" s="95">
        <v>0.44217005120000002</v>
      </c>
      <c r="Q786" s="97"/>
      <c r="R786" s="98"/>
    </row>
    <row r="787" spans="2:18">
      <c r="B787" s="91" t="s">
        <v>70</v>
      </c>
      <c r="C787" s="92" t="s">
        <v>178</v>
      </c>
      <c r="D787" s="93" t="s">
        <v>71</v>
      </c>
      <c r="E787" s="92" t="s">
        <v>72</v>
      </c>
      <c r="F787" s="94">
        <v>43404.607476851852</v>
      </c>
      <c r="G787" s="94">
        <v>44501</v>
      </c>
      <c r="H787" s="92" t="s">
        <v>73</v>
      </c>
      <c r="I787" s="120">
        <v>325205482</v>
      </c>
      <c r="J787" s="121">
        <v>253282135</v>
      </c>
      <c r="K787" s="120">
        <v>256627491.5074755</v>
      </c>
      <c r="L787" s="121">
        <v>325205482</v>
      </c>
      <c r="M787" s="96">
        <v>78.912412524299995</v>
      </c>
      <c r="N787" s="96">
        <v>9.7256250023999993</v>
      </c>
      <c r="O787" s="92" t="s">
        <v>74</v>
      </c>
      <c r="P787" s="95">
        <v>0.4463731085</v>
      </c>
      <c r="Q787" s="97"/>
      <c r="R787" s="98"/>
    </row>
    <row r="788" spans="2:18">
      <c r="B788" s="91" t="s">
        <v>70</v>
      </c>
      <c r="C788" s="92" t="s">
        <v>178</v>
      </c>
      <c r="D788" s="93" t="s">
        <v>71</v>
      </c>
      <c r="E788" s="92" t="s">
        <v>72</v>
      </c>
      <c r="F788" s="94">
        <v>43644.604143518518</v>
      </c>
      <c r="G788" s="94">
        <v>43710</v>
      </c>
      <c r="H788" s="92" t="s">
        <v>73</v>
      </c>
      <c r="I788" s="120">
        <v>132603562</v>
      </c>
      <c r="J788" s="121">
        <v>130768712</v>
      </c>
      <c r="K788" s="120">
        <v>130824433.21305293</v>
      </c>
      <c r="L788" s="121">
        <v>132603562</v>
      </c>
      <c r="M788" s="96">
        <v>98.6583099578</v>
      </c>
      <c r="N788" s="96">
        <v>8.0849822164000003</v>
      </c>
      <c r="O788" s="92" t="s">
        <v>74</v>
      </c>
      <c r="P788" s="95">
        <v>0.22755359750000001</v>
      </c>
      <c r="Q788" s="97"/>
      <c r="R788" s="98"/>
    </row>
    <row r="789" spans="2:18">
      <c r="B789" s="91" t="s">
        <v>70</v>
      </c>
      <c r="C789" s="92" t="s">
        <v>178</v>
      </c>
      <c r="D789" s="93" t="s">
        <v>71</v>
      </c>
      <c r="E789" s="92" t="s">
        <v>72</v>
      </c>
      <c r="F789" s="94">
        <v>43404.605925925927</v>
      </c>
      <c r="G789" s="94">
        <v>44501</v>
      </c>
      <c r="H789" s="92" t="s">
        <v>73</v>
      </c>
      <c r="I789" s="120">
        <v>325205482</v>
      </c>
      <c r="J789" s="121">
        <v>253282135</v>
      </c>
      <c r="K789" s="120">
        <v>256627491.5074755</v>
      </c>
      <c r="L789" s="121">
        <v>325205482</v>
      </c>
      <c r="M789" s="96">
        <v>78.912412524299995</v>
      </c>
      <c r="N789" s="96">
        <v>9.7256250023999993</v>
      </c>
      <c r="O789" s="92" t="s">
        <v>74</v>
      </c>
      <c r="P789" s="95">
        <v>0.4463731085</v>
      </c>
      <c r="Q789" s="97"/>
      <c r="R789" s="98"/>
    </row>
    <row r="790" spans="2:18">
      <c r="B790" s="91" t="s">
        <v>70</v>
      </c>
      <c r="C790" s="92" t="s">
        <v>178</v>
      </c>
      <c r="D790" s="93" t="s">
        <v>71</v>
      </c>
      <c r="E790" s="92" t="s">
        <v>72</v>
      </c>
      <c r="F790" s="94">
        <v>43404.607939814814</v>
      </c>
      <c r="G790" s="94">
        <v>44501</v>
      </c>
      <c r="H790" s="92" t="s">
        <v>73</v>
      </c>
      <c r="I790" s="120">
        <v>325205482</v>
      </c>
      <c r="J790" s="121">
        <v>253282135</v>
      </c>
      <c r="K790" s="120">
        <v>256627491.5074755</v>
      </c>
      <c r="L790" s="121">
        <v>325205482</v>
      </c>
      <c r="M790" s="96">
        <v>78.912412524299995</v>
      </c>
      <c r="N790" s="96">
        <v>9.7256250023999993</v>
      </c>
      <c r="O790" s="92" t="s">
        <v>74</v>
      </c>
      <c r="P790" s="95">
        <v>0.4463731085</v>
      </c>
      <c r="Q790" s="97"/>
      <c r="R790" s="98"/>
    </row>
    <row r="791" spans="2:18">
      <c r="B791" s="91" t="s">
        <v>70</v>
      </c>
      <c r="C791" s="92" t="s">
        <v>178</v>
      </c>
      <c r="D791" s="93" t="s">
        <v>71</v>
      </c>
      <c r="E791" s="92" t="s">
        <v>72</v>
      </c>
      <c r="F791" s="94">
        <v>43404.606516203705</v>
      </c>
      <c r="G791" s="94">
        <v>44501</v>
      </c>
      <c r="H791" s="92" t="s">
        <v>73</v>
      </c>
      <c r="I791" s="120">
        <v>325205482</v>
      </c>
      <c r="J791" s="121">
        <v>253282135</v>
      </c>
      <c r="K791" s="120">
        <v>256627491.5074755</v>
      </c>
      <c r="L791" s="121">
        <v>325205482</v>
      </c>
      <c r="M791" s="96">
        <v>78.912412524299995</v>
      </c>
      <c r="N791" s="96">
        <v>9.7256250023999993</v>
      </c>
      <c r="O791" s="92" t="s">
        <v>74</v>
      </c>
      <c r="P791" s="95">
        <v>0.4463731085</v>
      </c>
      <c r="Q791" s="97"/>
      <c r="R791" s="98"/>
    </row>
    <row r="792" spans="2:18" ht="15.75">
      <c r="B792" s="99" t="s">
        <v>179</v>
      </c>
      <c r="C792" s="100"/>
      <c r="D792" s="100"/>
      <c r="E792" s="100"/>
      <c r="F792" s="100"/>
      <c r="G792" s="100"/>
      <c r="H792" s="102"/>
      <c r="I792" s="122">
        <v>2526476864</v>
      </c>
      <c r="J792" s="123">
        <v>2008500053</v>
      </c>
      <c r="K792" s="122">
        <v>2027183505.7720094</v>
      </c>
      <c r="L792" s="123">
        <v>2526476864</v>
      </c>
      <c r="M792" s="102"/>
      <c r="N792" s="102"/>
      <c r="O792" s="102"/>
      <c r="P792" s="101">
        <v>3.5260454662999998</v>
      </c>
      <c r="Q792" s="103" t="s">
        <v>75</v>
      </c>
      <c r="R792" s="104">
        <v>2.1802199261187849</v>
      </c>
    </row>
    <row r="793" spans="2:18">
      <c r="B793" s="83" t="s">
        <v>70</v>
      </c>
      <c r="C793" s="84" t="s">
        <v>84</v>
      </c>
      <c r="D793" s="85" t="s">
        <v>71</v>
      </c>
      <c r="E793" s="84" t="s">
        <v>72</v>
      </c>
      <c r="F793" s="86">
        <v>43605.717870370368</v>
      </c>
      <c r="G793" s="86">
        <v>43894</v>
      </c>
      <c r="H793" s="84" t="s">
        <v>73</v>
      </c>
      <c r="I793" s="118">
        <v>109776712</v>
      </c>
      <c r="J793" s="119">
        <v>102052672</v>
      </c>
      <c r="K793" s="118">
        <v>100714744.69210605</v>
      </c>
      <c r="L793" s="119">
        <v>109776712</v>
      </c>
      <c r="M793" s="88">
        <v>91.745091337900007</v>
      </c>
      <c r="N793" s="88">
        <v>10.112312296700001</v>
      </c>
      <c r="O793" s="84" t="s">
        <v>74</v>
      </c>
      <c r="P793" s="87">
        <v>0.17518136270000001</v>
      </c>
      <c r="Q793" s="89"/>
      <c r="R793" s="90"/>
    </row>
    <row r="794" spans="2:18">
      <c r="B794" s="91" t="s">
        <v>77</v>
      </c>
      <c r="C794" s="92" t="s">
        <v>84</v>
      </c>
      <c r="D794" s="93" t="s">
        <v>71</v>
      </c>
      <c r="E794" s="92" t="s">
        <v>72</v>
      </c>
      <c r="F794" s="94">
        <v>43433.631828703699</v>
      </c>
      <c r="G794" s="94">
        <v>44021</v>
      </c>
      <c r="H794" s="92" t="s">
        <v>73</v>
      </c>
      <c r="I794" s="120">
        <v>3942410</v>
      </c>
      <c r="J794" s="121">
        <v>3343693</v>
      </c>
      <c r="K794" s="120">
        <v>3297215.8032667292</v>
      </c>
      <c r="L794" s="121">
        <v>3942410</v>
      </c>
      <c r="M794" s="96">
        <v>83.634523128400005</v>
      </c>
      <c r="N794" s="96">
        <v>12.276272054</v>
      </c>
      <c r="O794" s="92" t="s">
        <v>74</v>
      </c>
      <c r="P794" s="95">
        <v>5.7351160999999998E-3</v>
      </c>
      <c r="Q794" s="97"/>
      <c r="R794" s="98"/>
    </row>
    <row r="795" spans="2:18">
      <c r="B795" s="91" t="s">
        <v>103</v>
      </c>
      <c r="C795" s="92" t="s">
        <v>84</v>
      </c>
      <c r="D795" s="93" t="s">
        <v>71</v>
      </c>
      <c r="E795" s="92" t="s">
        <v>72</v>
      </c>
      <c r="F795" s="94">
        <v>43278.60974537037</v>
      </c>
      <c r="G795" s="94">
        <v>43951</v>
      </c>
      <c r="H795" s="92" t="s">
        <v>73</v>
      </c>
      <c r="I795" s="120">
        <v>40770408</v>
      </c>
      <c r="J795" s="121">
        <v>34803698</v>
      </c>
      <c r="K795" s="120">
        <v>32769491.008597478</v>
      </c>
      <c r="L795" s="121">
        <v>40770408</v>
      </c>
      <c r="M795" s="96">
        <v>80.375675928000007</v>
      </c>
      <c r="N795" s="96">
        <v>10.3857219029</v>
      </c>
      <c r="O795" s="92" t="s">
        <v>74</v>
      </c>
      <c r="P795" s="95">
        <v>5.6998646100000001E-2</v>
      </c>
      <c r="Q795" s="97"/>
      <c r="R795" s="98"/>
    </row>
    <row r="796" spans="2:18">
      <c r="B796" s="91" t="s">
        <v>103</v>
      </c>
      <c r="C796" s="92" t="s">
        <v>84</v>
      </c>
      <c r="D796" s="93" t="s">
        <v>71</v>
      </c>
      <c r="E796" s="92" t="s">
        <v>72</v>
      </c>
      <c r="F796" s="94">
        <v>43635.648159722223</v>
      </c>
      <c r="G796" s="94">
        <v>45763</v>
      </c>
      <c r="H796" s="92" t="s">
        <v>73</v>
      </c>
      <c r="I796" s="120">
        <v>8590136</v>
      </c>
      <c r="J796" s="121">
        <v>5092058</v>
      </c>
      <c r="K796" s="120">
        <v>5110232.656948816</v>
      </c>
      <c r="L796" s="121">
        <v>8590136</v>
      </c>
      <c r="M796" s="96">
        <v>59.489543087000001</v>
      </c>
      <c r="N796" s="96">
        <v>12.548638199699999</v>
      </c>
      <c r="O796" s="92" t="s">
        <v>74</v>
      </c>
      <c r="P796" s="95">
        <v>8.8886441000000007E-3</v>
      </c>
      <c r="Q796" s="97"/>
      <c r="R796" s="98"/>
    </row>
    <row r="797" spans="2:18">
      <c r="B797" s="91" t="s">
        <v>103</v>
      </c>
      <c r="C797" s="92" t="s">
        <v>84</v>
      </c>
      <c r="D797" s="93" t="s">
        <v>71</v>
      </c>
      <c r="E797" s="92" t="s">
        <v>72</v>
      </c>
      <c r="F797" s="94">
        <v>43570.714212962965</v>
      </c>
      <c r="G797" s="94">
        <v>43690</v>
      </c>
      <c r="H797" s="92" t="s">
        <v>73</v>
      </c>
      <c r="I797" s="120">
        <v>69584658</v>
      </c>
      <c r="J797" s="121">
        <v>65902466</v>
      </c>
      <c r="K797" s="120">
        <v>65432179.209178135</v>
      </c>
      <c r="L797" s="121">
        <v>69584658</v>
      </c>
      <c r="M797" s="96">
        <v>94.032479413999994</v>
      </c>
      <c r="N797" s="96">
        <v>18.610071366900002</v>
      </c>
      <c r="O797" s="92" t="s">
        <v>74</v>
      </c>
      <c r="P797" s="95">
        <v>0.1138115213</v>
      </c>
      <c r="Q797" s="97"/>
      <c r="R797" s="98"/>
    </row>
    <row r="798" spans="2:18">
      <c r="B798" s="91" t="s">
        <v>103</v>
      </c>
      <c r="C798" s="92" t="s">
        <v>84</v>
      </c>
      <c r="D798" s="93" t="s">
        <v>71</v>
      </c>
      <c r="E798" s="92" t="s">
        <v>72</v>
      </c>
      <c r="F798" s="94">
        <v>43418.607974537037</v>
      </c>
      <c r="G798" s="94">
        <v>45771</v>
      </c>
      <c r="H798" s="92" t="s">
        <v>73</v>
      </c>
      <c r="I798" s="120">
        <v>17778628</v>
      </c>
      <c r="J798" s="121">
        <v>10042742</v>
      </c>
      <c r="K798" s="120">
        <v>10193469.085770367</v>
      </c>
      <c r="L798" s="121">
        <v>17778628</v>
      </c>
      <c r="M798" s="96">
        <v>57.335521536100003</v>
      </c>
      <c r="N798" s="96">
        <v>12.550081416999999</v>
      </c>
      <c r="O798" s="92" t="s">
        <v>74</v>
      </c>
      <c r="P798" s="95">
        <v>1.77303314E-2</v>
      </c>
      <c r="Q798" s="97"/>
      <c r="R798" s="98"/>
    </row>
    <row r="799" spans="2:18">
      <c r="B799" s="91" t="s">
        <v>103</v>
      </c>
      <c r="C799" s="92" t="s">
        <v>84</v>
      </c>
      <c r="D799" s="93" t="s">
        <v>71</v>
      </c>
      <c r="E799" s="92" t="s">
        <v>72</v>
      </c>
      <c r="F799" s="94">
        <v>43256.618761574078</v>
      </c>
      <c r="G799" s="94">
        <v>45771</v>
      </c>
      <c r="H799" s="92" t="s">
        <v>73</v>
      </c>
      <c r="I799" s="120">
        <v>9188492</v>
      </c>
      <c r="J799" s="121">
        <v>5054247</v>
      </c>
      <c r="K799" s="120">
        <v>5096940.1409183079</v>
      </c>
      <c r="L799" s="121">
        <v>9188492</v>
      </c>
      <c r="M799" s="96">
        <v>55.470910144100003</v>
      </c>
      <c r="N799" s="96">
        <v>12.5489980251</v>
      </c>
      <c r="O799" s="92" t="s">
        <v>74</v>
      </c>
      <c r="P799" s="95">
        <v>8.8655233000000007E-3</v>
      </c>
      <c r="Q799" s="97"/>
      <c r="R799" s="98"/>
    </row>
    <row r="800" spans="2:18">
      <c r="B800" s="91" t="s">
        <v>103</v>
      </c>
      <c r="C800" s="92" t="s">
        <v>84</v>
      </c>
      <c r="D800" s="93" t="s">
        <v>71</v>
      </c>
      <c r="E800" s="92" t="s">
        <v>72</v>
      </c>
      <c r="F800" s="94">
        <v>43614.536597222221</v>
      </c>
      <c r="G800" s="94">
        <v>45763</v>
      </c>
      <c r="H800" s="92" t="s">
        <v>73</v>
      </c>
      <c r="I800" s="120">
        <v>25770408</v>
      </c>
      <c r="J800" s="121">
        <v>15172606</v>
      </c>
      <c r="K800" s="120">
        <v>15330671.322306389</v>
      </c>
      <c r="L800" s="121">
        <v>25770408</v>
      </c>
      <c r="M800" s="96">
        <v>59.4894396794</v>
      </c>
      <c r="N800" s="96">
        <v>12.548685126500001</v>
      </c>
      <c r="O800" s="92" t="s">
        <v>74</v>
      </c>
      <c r="P800" s="95">
        <v>2.6665885899999998E-2</v>
      </c>
      <c r="Q800" s="97"/>
      <c r="R800" s="98"/>
    </row>
    <row r="801" spans="2:18">
      <c r="B801" s="91" t="s">
        <v>103</v>
      </c>
      <c r="C801" s="92" t="s">
        <v>84</v>
      </c>
      <c r="D801" s="93" t="s">
        <v>71</v>
      </c>
      <c r="E801" s="92" t="s">
        <v>72</v>
      </c>
      <c r="F801" s="94">
        <v>43518.607048611113</v>
      </c>
      <c r="G801" s="94">
        <v>45763</v>
      </c>
      <c r="H801" s="92" t="s">
        <v>73</v>
      </c>
      <c r="I801" s="120">
        <v>17479450</v>
      </c>
      <c r="J801" s="121">
        <v>10098630</v>
      </c>
      <c r="K801" s="120">
        <v>10220349.872113174</v>
      </c>
      <c r="L801" s="121">
        <v>17479450</v>
      </c>
      <c r="M801" s="96">
        <v>58.4706605306</v>
      </c>
      <c r="N801" s="96">
        <v>12.5489431328</v>
      </c>
      <c r="O801" s="92" t="s">
        <v>74</v>
      </c>
      <c r="P801" s="95">
        <v>1.7777087399999999E-2</v>
      </c>
      <c r="Q801" s="97"/>
      <c r="R801" s="98"/>
    </row>
    <row r="802" spans="2:18">
      <c r="B802" s="91" t="s">
        <v>103</v>
      </c>
      <c r="C802" s="92" t="s">
        <v>84</v>
      </c>
      <c r="D802" s="93" t="s">
        <v>71</v>
      </c>
      <c r="E802" s="92" t="s">
        <v>72</v>
      </c>
      <c r="F802" s="94">
        <v>43278.612858796296</v>
      </c>
      <c r="G802" s="94">
        <v>44021</v>
      </c>
      <c r="H802" s="92" t="s">
        <v>73</v>
      </c>
      <c r="I802" s="120">
        <v>5615563</v>
      </c>
      <c r="J802" s="121">
        <v>4732318</v>
      </c>
      <c r="K802" s="120">
        <v>4466299.4588130265</v>
      </c>
      <c r="L802" s="121">
        <v>5615563</v>
      </c>
      <c r="M802" s="96">
        <v>79.534313101199999</v>
      </c>
      <c r="N802" s="96">
        <v>10.383651281400001</v>
      </c>
      <c r="O802" s="92" t="s">
        <v>74</v>
      </c>
      <c r="P802" s="95">
        <v>7.7685986E-3</v>
      </c>
      <c r="Q802" s="97"/>
      <c r="R802" s="98"/>
    </row>
    <row r="803" spans="2:18">
      <c r="B803" s="91" t="s">
        <v>70</v>
      </c>
      <c r="C803" s="92" t="s">
        <v>84</v>
      </c>
      <c r="D803" s="93" t="s">
        <v>71</v>
      </c>
      <c r="E803" s="92" t="s">
        <v>72</v>
      </c>
      <c r="F803" s="94">
        <v>43584.698622685188</v>
      </c>
      <c r="G803" s="94">
        <v>44512</v>
      </c>
      <c r="H803" s="92" t="s">
        <v>73</v>
      </c>
      <c r="I803" s="120">
        <v>183916439</v>
      </c>
      <c r="J803" s="121">
        <v>146241153</v>
      </c>
      <c r="K803" s="120">
        <v>147583147.17712787</v>
      </c>
      <c r="L803" s="121">
        <v>183916439</v>
      </c>
      <c r="M803" s="96">
        <v>80.244674146400001</v>
      </c>
      <c r="N803" s="96">
        <v>10.4713068716</v>
      </c>
      <c r="O803" s="92" t="s">
        <v>74</v>
      </c>
      <c r="P803" s="95">
        <v>0.25670339440000001</v>
      </c>
      <c r="Q803" s="97"/>
      <c r="R803" s="98"/>
    </row>
    <row r="804" spans="2:18">
      <c r="B804" s="91" t="s">
        <v>103</v>
      </c>
      <c r="C804" s="92" t="s">
        <v>84</v>
      </c>
      <c r="D804" s="93" t="s">
        <v>71</v>
      </c>
      <c r="E804" s="92" t="s">
        <v>72</v>
      </c>
      <c r="F804" s="94">
        <v>43430.55086805555</v>
      </c>
      <c r="G804" s="94">
        <v>43832</v>
      </c>
      <c r="H804" s="92" t="s">
        <v>73</v>
      </c>
      <c r="I804" s="120">
        <v>4897535</v>
      </c>
      <c r="J804" s="121">
        <v>4358547</v>
      </c>
      <c r="K804" s="120">
        <v>4293365.0234715799</v>
      </c>
      <c r="L804" s="121">
        <v>4897535</v>
      </c>
      <c r="M804" s="96">
        <v>87.663794612399997</v>
      </c>
      <c r="N804" s="96">
        <v>12.2826077714</v>
      </c>
      <c r="O804" s="92" t="s">
        <v>74</v>
      </c>
      <c r="P804" s="95">
        <v>7.4677996999999996E-3</v>
      </c>
      <c r="Q804" s="97"/>
      <c r="R804" s="98"/>
    </row>
    <row r="805" spans="2:18">
      <c r="B805" s="91" t="s">
        <v>103</v>
      </c>
      <c r="C805" s="92" t="s">
        <v>84</v>
      </c>
      <c r="D805" s="93" t="s">
        <v>71</v>
      </c>
      <c r="E805" s="92" t="s">
        <v>72</v>
      </c>
      <c r="F805" s="94">
        <v>43266.661539351851</v>
      </c>
      <c r="G805" s="94">
        <v>45468</v>
      </c>
      <c r="H805" s="92" t="s">
        <v>73</v>
      </c>
      <c r="I805" s="120">
        <v>18570200</v>
      </c>
      <c r="J805" s="121">
        <v>11018000</v>
      </c>
      <c r="K805" s="120">
        <v>10985353.772212176</v>
      </c>
      <c r="L805" s="121">
        <v>18570200</v>
      </c>
      <c r="M805" s="96">
        <v>59.155818312199997</v>
      </c>
      <c r="N805" s="96">
        <v>12.551191727200001</v>
      </c>
      <c r="O805" s="92" t="s">
        <v>74</v>
      </c>
      <c r="P805" s="95">
        <v>1.9107721000000001E-2</v>
      </c>
      <c r="Q805" s="97"/>
      <c r="R805" s="98"/>
    </row>
    <row r="806" spans="2:18">
      <c r="B806" s="91" t="s">
        <v>103</v>
      </c>
      <c r="C806" s="92" t="s">
        <v>84</v>
      </c>
      <c r="D806" s="93" t="s">
        <v>71</v>
      </c>
      <c r="E806" s="92" t="s">
        <v>72</v>
      </c>
      <c r="F806" s="94">
        <v>43627.627893518518</v>
      </c>
      <c r="G806" s="94">
        <v>45763</v>
      </c>
      <c r="H806" s="92" t="s">
        <v>73</v>
      </c>
      <c r="I806" s="120">
        <v>176956816</v>
      </c>
      <c r="J806" s="121">
        <v>104625424</v>
      </c>
      <c r="K806" s="120">
        <v>105271235.20738</v>
      </c>
      <c r="L806" s="121">
        <v>176956816</v>
      </c>
      <c r="M806" s="96">
        <v>59.4897882924</v>
      </c>
      <c r="N806" s="96">
        <v>12.548527393700001</v>
      </c>
      <c r="O806" s="92" t="s">
        <v>74</v>
      </c>
      <c r="P806" s="95">
        <v>0.18310683790000001</v>
      </c>
      <c r="Q806" s="97"/>
      <c r="R806" s="98"/>
    </row>
    <row r="807" spans="2:18">
      <c r="B807" s="91" t="s">
        <v>103</v>
      </c>
      <c r="C807" s="92" t="s">
        <v>84</v>
      </c>
      <c r="D807" s="93" t="s">
        <v>71</v>
      </c>
      <c r="E807" s="92" t="s">
        <v>72</v>
      </c>
      <c r="F807" s="94">
        <v>43523.609907407408</v>
      </c>
      <c r="G807" s="94">
        <v>45763</v>
      </c>
      <c r="H807" s="92" t="s">
        <v>73</v>
      </c>
      <c r="I807" s="120">
        <v>26219175</v>
      </c>
      <c r="J807" s="121">
        <v>15172602</v>
      </c>
      <c r="K807" s="120">
        <v>15330627.889295397</v>
      </c>
      <c r="L807" s="121">
        <v>26219175</v>
      </c>
      <c r="M807" s="96">
        <v>58.471053682300003</v>
      </c>
      <c r="N807" s="96">
        <v>12.5487616101</v>
      </c>
      <c r="O807" s="92" t="s">
        <v>74</v>
      </c>
      <c r="P807" s="95">
        <v>2.66658104E-2</v>
      </c>
      <c r="Q807" s="97"/>
      <c r="R807" s="98"/>
    </row>
    <row r="808" spans="2:18">
      <c r="B808" s="91" t="s">
        <v>103</v>
      </c>
      <c r="C808" s="92" t="s">
        <v>84</v>
      </c>
      <c r="D808" s="93" t="s">
        <v>71</v>
      </c>
      <c r="E808" s="92" t="s">
        <v>72</v>
      </c>
      <c r="F808" s="94">
        <v>43280.53288194444</v>
      </c>
      <c r="G808" s="94">
        <v>44021</v>
      </c>
      <c r="H808" s="92" t="s">
        <v>73</v>
      </c>
      <c r="I808" s="120">
        <v>29481699</v>
      </c>
      <c r="J808" s="121">
        <v>24857980</v>
      </c>
      <c r="K808" s="120">
        <v>23447998.259023245</v>
      </c>
      <c r="L808" s="121">
        <v>29481699</v>
      </c>
      <c r="M808" s="96">
        <v>79.534080647899998</v>
      </c>
      <c r="N808" s="96">
        <v>10.384007281400001</v>
      </c>
      <c r="O808" s="92" t="s">
        <v>74</v>
      </c>
      <c r="P808" s="95">
        <v>4.0785014100000003E-2</v>
      </c>
      <c r="Q808" s="97"/>
      <c r="R808" s="98"/>
    </row>
    <row r="809" spans="2:18">
      <c r="B809" s="91" t="s">
        <v>70</v>
      </c>
      <c r="C809" s="92" t="s">
        <v>84</v>
      </c>
      <c r="D809" s="93" t="s">
        <v>71</v>
      </c>
      <c r="E809" s="92" t="s">
        <v>72</v>
      </c>
      <c r="F809" s="94">
        <v>43605.714583333334</v>
      </c>
      <c r="G809" s="94">
        <v>43804</v>
      </c>
      <c r="H809" s="92" t="s">
        <v>73</v>
      </c>
      <c r="I809" s="120">
        <v>126827668</v>
      </c>
      <c r="J809" s="121">
        <v>120447770</v>
      </c>
      <c r="K809" s="120">
        <v>120800884.47673409</v>
      </c>
      <c r="L809" s="121">
        <v>126827668</v>
      </c>
      <c r="M809" s="96">
        <v>95.2480530327</v>
      </c>
      <c r="N809" s="96">
        <v>10.1990401068</v>
      </c>
      <c r="O809" s="92" t="s">
        <v>74</v>
      </c>
      <c r="P809" s="95">
        <v>0.21011882239999999</v>
      </c>
      <c r="Q809" s="97"/>
      <c r="R809" s="98"/>
    </row>
    <row r="810" spans="2:18">
      <c r="B810" s="91" t="s">
        <v>103</v>
      </c>
      <c r="C810" s="92" t="s">
        <v>84</v>
      </c>
      <c r="D810" s="93" t="s">
        <v>71</v>
      </c>
      <c r="E810" s="92" t="s">
        <v>72</v>
      </c>
      <c r="F810" s="94">
        <v>43430.553379629629</v>
      </c>
      <c r="G810" s="94">
        <v>43690</v>
      </c>
      <c r="H810" s="92" t="s">
        <v>73</v>
      </c>
      <c r="I810" s="120">
        <v>6785343</v>
      </c>
      <c r="J810" s="121">
        <v>6269371</v>
      </c>
      <c r="K810" s="120">
        <v>6174956.9189550234</v>
      </c>
      <c r="L810" s="121">
        <v>6785343</v>
      </c>
      <c r="M810" s="96">
        <v>91.004344496000002</v>
      </c>
      <c r="N810" s="96">
        <v>12.2801953531</v>
      </c>
      <c r="O810" s="92" t="s">
        <v>74</v>
      </c>
      <c r="P810" s="95">
        <v>1.0740605800000001E-2</v>
      </c>
      <c r="Q810" s="97"/>
      <c r="R810" s="98"/>
    </row>
    <row r="811" spans="2:18">
      <c r="B811" s="91" t="s">
        <v>103</v>
      </c>
      <c r="C811" s="92" t="s">
        <v>84</v>
      </c>
      <c r="D811" s="93" t="s">
        <v>71</v>
      </c>
      <c r="E811" s="92" t="s">
        <v>72</v>
      </c>
      <c r="F811" s="94">
        <v>43269.610092592593</v>
      </c>
      <c r="G811" s="94">
        <v>45771</v>
      </c>
      <c r="H811" s="92" t="s">
        <v>73</v>
      </c>
      <c r="I811" s="120">
        <v>9188492</v>
      </c>
      <c r="J811" s="121">
        <v>5075618</v>
      </c>
      <c r="K811" s="120">
        <v>5096976.0771601768</v>
      </c>
      <c r="L811" s="121">
        <v>9188492</v>
      </c>
      <c r="M811" s="96">
        <v>55.471301244599999</v>
      </c>
      <c r="N811" s="96">
        <v>12.5488086796</v>
      </c>
      <c r="O811" s="92" t="s">
        <v>74</v>
      </c>
      <c r="P811" s="95">
        <v>8.8655858000000008E-3</v>
      </c>
      <c r="Q811" s="97"/>
      <c r="R811" s="98"/>
    </row>
    <row r="812" spans="2:18">
      <c r="B812" s="91" t="s">
        <v>103</v>
      </c>
      <c r="C812" s="92" t="s">
        <v>84</v>
      </c>
      <c r="D812" s="93" t="s">
        <v>71</v>
      </c>
      <c r="E812" s="92" t="s">
        <v>72</v>
      </c>
      <c r="F812" s="94">
        <v>43634.638865740737</v>
      </c>
      <c r="G812" s="94">
        <v>45763</v>
      </c>
      <c r="H812" s="92" t="s">
        <v>73</v>
      </c>
      <c r="I812" s="120">
        <v>180392880</v>
      </c>
      <c r="J812" s="121">
        <v>106898629</v>
      </c>
      <c r="K812" s="120">
        <v>107314903.11949731</v>
      </c>
      <c r="L812" s="121">
        <v>180392880</v>
      </c>
      <c r="M812" s="96">
        <v>59.489544775500001</v>
      </c>
      <c r="N812" s="96">
        <v>12.548638199699999</v>
      </c>
      <c r="O812" s="92" t="s">
        <v>74</v>
      </c>
      <c r="P812" s="95">
        <v>0.18666155600000001</v>
      </c>
      <c r="Q812" s="97"/>
      <c r="R812" s="98"/>
    </row>
    <row r="813" spans="2:18">
      <c r="B813" s="91" t="s">
        <v>103</v>
      </c>
      <c r="C813" s="92" t="s">
        <v>84</v>
      </c>
      <c r="D813" s="93" t="s">
        <v>71</v>
      </c>
      <c r="E813" s="92" t="s">
        <v>72</v>
      </c>
      <c r="F813" s="94">
        <v>43556.659548611111</v>
      </c>
      <c r="G813" s="94">
        <v>45434</v>
      </c>
      <c r="H813" s="92" t="s">
        <v>73</v>
      </c>
      <c r="I813" s="120">
        <v>34921508</v>
      </c>
      <c r="J813" s="121">
        <v>20257671</v>
      </c>
      <c r="K813" s="120">
        <v>20249806.767625719</v>
      </c>
      <c r="L813" s="121">
        <v>34921508</v>
      </c>
      <c r="M813" s="96">
        <v>57.986633245100002</v>
      </c>
      <c r="N813" s="96">
        <v>15.0260858585</v>
      </c>
      <c r="O813" s="92" t="s">
        <v>74</v>
      </c>
      <c r="P813" s="95">
        <v>3.5222139100000001E-2</v>
      </c>
      <c r="Q813" s="97"/>
      <c r="R813" s="98"/>
    </row>
    <row r="814" spans="2:18">
      <c r="B814" s="91" t="s">
        <v>103</v>
      </c>
      <c r="C814" s="92" t="s">
        <v>84</v>
      </c>
      <c r="D814" s="93" t="s">
        <v>71</v>
      </c>
      <c r="E814" s="92" t="s">
        <v>72</v>
      </c>
      <c r="F814" s="94">
        <v>43357.544814814813</v>
      </c>
      <c r="G814" s="94">
        <v>45763</v>
      </c>
      <c r="H814" s="92" t="s">
        <v>73</v>
      </c>
      <c r="I814" s="120">
        <v>9038903</v>
      </c>
      <c r="J814" s="121">
        <v>5083836</v>
      </c>
      <c r="K814" s="120">
        <v>5110206.4649923993</v>
      </c>
      <c r="L814" s="121">
        <v>9038903</v>
      </c>
      <c r="M814" s="96">
        <v>56.535693158699999</v>
      </c>
      <c r="N814" s="96">
        <v>12.548776568299999</v>
      </c>
      <c r="O814" s="92" t="s">
        <v>74</v>
      </c>
      <c r="P814" s="95">
        <v>8.8885985000000008E-3</v>
      </c>
      <c r="Q814" s="97"/>
      <c r="R814" s="98"/>
    </row>
    <row r="815" spans="2:18">
      <c r="B815" s="91" t="s">
        <v>103</v>
      </c>
      <c r="C815" s="92" t="s">
        <v>84</v>
      </c>
      <c r="D815" s="93" t="s">
        <v>71</v>
      </c>
      <c r="E815" s="92" t="s">
        <v>72</v>
      </c>
      <c r="F815" s="94">
        <v>43256.605497685188</v>
      </c>
      <c r="G815" s="94">
        <v>45468</v>
      </c>
      <c r="H815" s="92" t="s">
        <v>73</v>
      </c>
      <c r="I815" s="120">
        <v>9285101</v>
      </c>
      <c r="J815" s="121">
        <v>5273663</v>
      </c>
      <c r="K815" s="120">
        <v>5303706.4998461697</v>
      </c>
      <c r="L815" s="121">
        <v>9285101</v>
      </c>
      <c r="M815" s="96">
        <v>57.120611825799998</v>
      </c>
      <c r="N815" s="96">
        <v>13.648315502199999</v>
      </c>
      <c r="O815" s="92" t="s">
        <v>74</v>
      </c>
      <c r="P815" s="95">
        <v>9.2251689000000005E-3</v>
      </c>
      <c r="Q815" s="97"/>
      <c r="R815" s="98"/>
    </row>
    <row r="816" spans="2:18" ht="15.75">
      <c r="B816" s="99" t="s">
        <v>85</v>
      </c>
      <c r="C816" s="100"/>
      <c r="D816" s="100"/>
      <c r="E816" s="100"/>
      <c r="F816" s="100"/>
      <c r="G816" s="100"/>
      <c r="H816" s="102"/>
      <c r="I816" s="122">
        <v>1124978624</v>
      </c>
      <c r="J816" s="123">
        <v>831875394</v>
      </c>
      <c r="K816" s="122">
        <v>829594760.90333939</v>
      </c>
      <c r="L816" s="123">
        <v>1124978624</v>
      </c>
      <c r="M816" s="102"/>
      <c r="N816" s="102"/>
      <c r="O816" s="102"/>
      <c r="P816" s="101">
        <v>1.4429817709000001</v>
      </c>
      <c r="Q816" s="103" t="s">
        <v>75</v>
      </c>
      <c r="R816" s="104">
        <v>0.13832140258724085</v>
      </c>
    </row>
    <row r="817" spans="2:18" ht="15.75">
      <c r="B817" s="106"/>
      <c r="C817" s="89"/>
      <c r="D817" s="89"/>
      <c r="E817" s="89"/>
      <c r="F817" s="107" t="s">
        <v>86</v>
      </c>
      <c r="G817" s="108"/>
      <c r="H817" s="108"/>
      <c r="I817" s="124">
        <v>117672458</v>
      </c>
      <c r="J817" s="124" t="s">
        <v>75</v>
      </c>
      <c r="K817" s="124" t="s">
        <v>75</v>
      </c>
      <c r="L817" s="124" t="s">
        <v>75</v>
      </c>
      <c r="M817" s="89"/>
      <c r="N817" s="89"/>
      <c r="O817" s="89"/>
      <c r="P817" s="109">
        <v>0.20467729530000001</v>
      </c>
      <c r="Q817" s="108"/>
      <c r="R817" s="90"/>
    </row>
    <row r="818" spans="2:18" ht="15.75">
      <c r="B818" s="110"/>
      <c r="C818" s="97"/>
      <c r="D818" s="97"/>
      <c r="E818" s="97"/>
      <c r="F818" s="111" t="s">
        <v>88</v>
      </c>
      <c r="G818" s="112"/>
      <c r="H818" s="112"/>
      <c r="I818" s="125">
        <v>127469177.8616714</v>
      </c>
      <c r="J818" s="125" t="s">
        <v>75</v>
      </c>
      <c r="K818" s="125" t="s">
        <v>75</v>
      </c>
      <c r="L818" s="125" t="s">
        <v>75</v>
      </c>
      <c r="M818" s="97"/>
      <c r="N818" s="97"/>
      <c r="O818" s="97"/>
      <c r="P818" s="97"/>
      <c r="Q818" s="97"/>
      <c r="R818" s="98"/>
    </row>
    <row r="819" spans="2:18" ht="15.75">
      <c r="B819" s="110"/>
      <c r="C819" s="97"/>
      <c r="D819" s="97"/>
      <c r="E819" s="97"/>
      <c r="F819" s="111" t="s">
        <v>89</v>
      </c>
      <c r="G819" s="112"/>
      <c r="H819" s="112"/>
      <c r="I819" s="125" t="s">
        <v>75</v>
      </c>
      <c r="J819" s="125" t="s">
        <v>75</v>
      </c>
      <c r="K819" s="125" t="s">
        <v>75</v>
      </c>
      <c r="L819" s="125" t="s">
        <v>75</v>
      </c>
      <c r="M819" s="97"/>
      <c r="N819" s="97"/>
      <c r="O819" s="97"/>
      <c r="P819" s="97"/>
      <c r="Q819" s="97"/>
      <c r="R819" s="98"/>
    </row>
    <row r="820" spans="2:18" ht="15.75">
      <c r="B820" s="113"/>
      <c r="C820" s="102"/>
      <c r="D820" s="102"/>
      <c r="E820" s="102"/>
      <c r="F820" s="114" t="s">
        <v>90</v>
      </c>
      <c r="G820" s="100"/>
      <c r="H820" s="100"/>
      <c r="I820" s="126">
        <v>90443994572.861694</v>
      </c>
      <c r="J820" s="126">
        <v>57323920402</v>
      </c>
      <c r="K820" s="126">
        <v>57374028238.783264</v>
      </c>
      <c r="L820" s="126">
        <v>90198852937</v>
      </c>
      <c r="M820" s="127"/>
      <c r="N820" s="115"/>
      <c r="O820" s="115"/>
      <c r="P820" s="116">
        <v>100.00000000179999</v>
      </c>
      <c r="Q820" s="100"/>
      <c r="R820" s="117"/>
    </row>
  </sheetData>
  <mergeCells count="7">
    <mergeCell ref="B433:R433"/>
    <mergeCell ref="B434:R434"/>
    <mergeCell ref="B2:R2"/>
    <mergeCell ref="B3:R3"/>
    <mergeCell ref="B4:R4"/>
    <mergeCell ref="B5:R5"/>
    <mergeCell ref="B432:R432"/>
  </mergeCells>
  <hyperlinks>
    <hyperlink ref="A1" location="INDICE!A1" display="INDICE"/>
  </hyperlinks>
  <pageMargins left="0.7" right="0.7" top="0.75" bottom="0.75"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3.xml"/></Relationships>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/IvWY0rNprOusmirz1NAQfVo1vE=</DigestValue>
    </Reference>
    <Reference URI="#idOfficeObject" Type="http://www.w3.org/2000/09/xmldsig#Object">
      <DigestMethod Algorithm="http://www.w3.org/2000/09/xmldsig#sha1"/>
      <DigestValue>007xIIZBhi0kHRd4hJn2NvFXQD0=</DigestValue>
    </Reference>
  </SignedInfo>
  <SignatureValue>
    OKg/F7ocv61BZM51sxxGGV8dP7w2bSnSmJlmrkKi069hRtU25fGSn/ALY+Obk33/0zgqAF0A
    OYPiJIMSdCYshbd32x85Zmo22n1L/E2O28h/8hiI/v15SKSs78QdpzBiXoSJ/RskvFzvhuYb
    pni0cD05Lp726gjdwYJUo0WPfGlJgSJBWHbfLEJelppJ/9AmmMn26V0FHgzWk8lbbZpKseAu
    LN2Dx4nN3UkB6Xml8H7cE33Pf5dmMUlQ8Cc3TE7N05r5z0vS6VznGDVGN7rII/oYHa+42XQe
    /5zgvTgsscEAm46ngbAci81zR8UO9jRCVCEcbANX1lYF4NibzwThqA==
  </SignatureValue>
  <KeyInfo>
    <KeyValue>
      <RSAKeyValue>
        <Modulus>
            t3UyGE87dbNy0kwg5259It6IG3Jqa0LFr8+80HhyW+GPaN/zMxuXpgY7vEWedLLG7UZ+OZsO
            9zv4ZXS7y5Wa3P4JPIJoqlLISf2/TBiUhMxKwrW8bqbvsC6rs0IQNErjwEK31jAkBplmHoc8
            ta3lLE7NHaUIs3qQkvjHE8Gf6qA4yamTadVCq2cZOd9uDGhbmyuJfMh+ZBbW7j8u6e6Hdstn
            6/fq1FR/CGKgeOGgoUVq2X4HS9h93zo80OELdqWaxp5A/hUPKFMEOmDiITmQSDMtevxziodl
            AhgxkTUJWBxuv4KgmtwJV6eLeI22UMBQl0y8hNvMXHqHKakjkK/MhQ==
          </Modulus>
        <Exponent>AQAB</Exponent>
      </RSAKeyValue>
    </KeyValue>
    <X509Data>
      <X509Certificate>
          MIIH+zCCBeOgAwIBAgIIBSDmJhWBHk4wDQYJKoZIhvcNAQELBQAwWzEXMBUGA1UEBRMOUlVD
          IDgwMDUwMTcyLTExGjAYBgNVBAMTEUNBLURPQ1VNRU5UQSBTLkEuMRcwFQYDVQQKEw5ET0NV
          TUVOVEEgUy5BLjELMAkGA1UEBhMCUFkwHhcNMTkwNTI0MTgyNDIxWhcNMjEwNTIzMTgzNDIx
          WjCBnTELMAkGA1UEBhMCUFkxFTATBgNVBAQMDEdBTEVBTk8gQkFFWjESMBAGA1UEBRMJQ0kx
          MzQxNTk1MRQwEgYDVQQqDAtKVUFOQSBQQUJMQTEXMBUGA1UECgwOUEVSU09OQSBGSVNJQ0Ex
          ETAPBgNVBAsMCEZJUk1BIEYyMSEwHwYDVQQDDBhKVUFOQSBQQUJMQSBHQUxFQU5PIEJBRVow
          ggEiMA0GCSqGSIb3DQEBAQUAA4IBDwAwggEKAoIBAQC3dTIYTzt1s3LSTCDnbn0i3ogbcmpr
          QsWvz7zQeHJb4Y9o3/MzG5emBju8RZ50ssbtRn45mw73O/hldLvLlZrc/gk8gmiqUshJ/b9M
          GJSEzErCtbxupu+wLquzQhA0SuPAQrfWMCQGmWYehzy1reUsTs0dpQizepCS+McTwZ/qoDjJ
          qZNp1UKrZxk5324MaFubK4l8yH5kFtbuPy7p7od2y2fr9+rUVH8IYqB44aChRWrZfgdL2H3f
          OjzQ4Qt2pZrGnkD+FQ8oUwQ6YOIhOZBIMy16/HOKh2UCGDGRNQlYHG6/gqCa3AlXp4t4jbZQ
          wFCXTLyE28xceocpqSOQr8yFAgMBAAGjggN+MIIDejAMBgNVHRMBAf8EAjAAMA4GA1UdDwEB
          /wQEAwIF4DAqBgNVHSUBAf8EIDAeBggrBgEFBQcDAQYIKwYBBQUHAwIGCCsGAQUFBwMEMB0G
          A1UdDgQWBBTBQWwNEXQn8RV1XUJlG1idCvyS9zCBlgYIKwYBBQUHAQEEgYkwgYYwOQYIKwYB
          BQUHMAGGLWh0dHA6Ly93d3cuZG9jdW1lbnRhLmNvbS5weS9maXJtYWRpZ2l0YWwvb3NjcDBJ
          BggrBgEFBQcwAoY9aHR0cHM6Ly93d3cuZG9jdW1lbnRhLmNvbS5weS9maXJtYWRpZ2l0YWwv
          ZGVzY2FyZ2FzL2NhZG9jLmNydDAfBgNVHSMEGDAWgBRAJqwmXGKPxvUCVOSNwRom1u6lsjBP
          BgNVHR8ESDBGMESgQqBAhj5odHRwczovL3d3dy5kb2N1bWVudGEuY29tLnB5L2Zpcm1hZGln
          aXRhbC9kZXNjYXJnYXMvY3JsZG9jLmNybDAjBgNVHREEHDAagRhqdWFuaWdhbDIwMTFAaG90
          bWFpbC5jb20wggHdBgNVHSAEggHUMIIB0DCCAcwGDisGAQQBgvk7AQEBBgEBMIIBuDA/Bggr
          BgEFBQcCARYzaHR0cHM6Ly93d3cuZG9jdW1lbnRhLmNvbS5weS9maXJtYWRpZ2l0YWwvZGVz
          Y2FyZ2FzMIHABggrBgEFBQcCAjCBsxqBsEVzdGUgZXMgdW4gY2VydGlmaWNhZG8gZGUgcGVy
          c29uYSBm7XNpY2EgY3V5YSBjbGF2ZSBwcml2YWRhIGVzdOEgY29udGVuaWRhIGVuIHVuIG3z
          ZHVsbyBkZSBoYXJkd2FyZSBzZWd1cm8geSBzdSBmaW5hbGlkYWQgZXMgYXV0ZW50aWNhciBh
          IHN1IHRpdHVsYXIgbyBnZW5lcmFyIGZpcm1hcyBkaWdpdGFsZXMuMIGxBggrBgEFBQcCAjCB
          pBqBoVRoaXMgaXMgYW4gZW5kIHVzZXIgY2VydGlmaWNhdGUgd2hvc2UgcHJpdmF0ZSBrZXkg
          aXMgZW1iZWRkZWQgd2l0aGluIGEgc2VjdXJlIGhhcmR3YXJlIG1vZHVsZSB0aGF0IGFpbXMg
          dG8gYXV0aGVudGljYXRlIGl0cyBvd25lciBvciBnZW5lcmF0ZSBkaWdpdGFsIHNpZ25hdHVy
          ZXMuMA0GCSqGSIb3DQEBCwUAA4ICAQDyG0YEss/UvacuDjSNyf7QJz3jQ0NZrmN51sU5J42S
          1FVEhzgELQcsV8TBGCvgBH5ubGY1B3RyV3eZBnr7+X87MHNtrmgIP1ZAE44DIFr1mpC87fJB
          CkO86CjpxMpyYSuy/sSliuMWP8ldBy0UBDHQvoJsTJivjV5DGKZhTr0GlAL9B9J2jp/FIKy8
          LshSm9UdUWJy94uU0B6eUUM9V147o+CPY1IysUsqeGU4FkVCq1Cgel8HT0IeXjsnqK/NU/IZ
          ituMwUynU60AA31APcJFSqCGQvH7NLCRlV0upxZLEgJAl89+uMswhpgdqU+zgQv7/GnQH8JH
          a/oHtWinpmcXBXBoa2vYHksTuwVtXeCqL/veuVnJo0voMFkYtHdCVMQgWDJPmzBDnBx4YNm7
          EA5O6qYVof1wO8JGHQuWwYlOwX4eqTEMS+uJ5W7esctjzgq7BTfnxtaylgv1kX8WpRijT/1o
          /INXjZ2dUHtxfKmYm3WL+3ryuAUZokJXcpqc1lGfjOBphOu1FN3CqO7/SpJkxAAVP28jPKve
          izIW3R6NZfnMTcDtI/MyCywkTuTpalKpakpG0/wkBGJ0tnUF7ltl5H9AcCIdPefPmBp/jwhS
          GXSa3C5khKDHrqaWR57eqlzUYGYFJjRQ3j1CRPk4TTJOjApoad0xiUHdJTjUu7eNXA==
        </X509Certificate>
    </X509Data>
  </KeyInfo>
  <Object xmlns:mdssi="http://schemas.openxmlformats.org/package/2006/digital-signature" Id="idPackageObject">
    <Manifest>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5"/>
            <mdssi:RelationshipReference SourceId="rId15"/>
            <mdssi:RelationshipReference SourceId="rId23"/>
            <mdssi:RelationshipReference SourceId="rId28"/>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Transform>
          <Transform Algorithm="http://www.w3.org/TR/2001/REC-xml-c14n-20010315"/>
        </Transforms>
        <DigestMethod Algorithm="http://www.w3.org/2000/09/xmldsig#sha1"/>
        <DigestValue>opQ985ZN1zvtXKN5ZxuI9129/VA=</DigestValue>
      </Reference>
      <Reference URI="/xl/calcChain.xml?ContentType=application/vnd.openxmlformats-officedocument.spreadsheetml.calcChain+xml">
        <DigestMethod Algorithm="http://www.w3.org/2000/09/xmldsig#sha1"/>
        <DigestValue>4D3fzToEaouRGdT3mWfgDUockyU=</DigestValue>
      </Reference>
      <Reference URI="/xl/externalLinks/externalLink1.xml?ContentType=application/vnd.openxmlformats-officedocument.spreadsheetml.externalLink+xml">
        <DigestMethod Algorithm="http://www.w3.org/2000/09/xmldsig#sha1"/>
        <DigestValue>D9zPiKjOHj1TJgQDsVSeFJ0jn4E=</DigestValue>
      </Reference>
      <Reference URI="/xl/printerSettings/printerSettings1.bin?ContentType=application/vnd.openxmlformats-officedocument.spreadsheetml.printerSettings">
        <DigestMethod Algorithm="http://www.w3.org/2000/09/xmldsig#sha1"/>
        <DigestValue>chZe3v7Q03MKQQHzLY6aQKy8CH8=</DigestValue>
      </Reference>
      <Reference URI="/xl/printerSettings/printerSettings10.bin?ContentType=application/vnd.openxmlformats-officedocument.spreadsheetml.printerSettings">
        <DigestMethod Algorithm="http://www.w3.org/2000/09/xmldsig#sha1"/>
        <DigestValue>onQSgsG/xtNFcmmxLBYg9Cc41K4=</DigestValue>
      </Reference>
      <Reference URI="/xl/printerSettings/printerSettings11.bin?ContentType=application/vnd.openxmlformats-officedocument.spreadsheetml.printerSettings">
        <DigestMethod Algorithm="http://www.w3.org/2000/09/xmldsig#sha1"/>
        <DigestValue>chZe3v7Q03MKQQHzLY6aQKy8CH8=</DigestValue>
      </Reference>
      <Reference URI="/xl/printerSettings/printerSettings12.bin?ContentType=application/vnd.openxmlformats-officedocument.spreadsheetml.printerSettings">
        <DigestMethod Algorithm="http://www.w3.org/2000/09/xmldsig#sha1"/>
        <DigestValue>chZe3v7Q03MKQQHzLY6aQKy8CH8=</DigestValue>
      </Reference>
      <Reference URI="/xl/printerSettings/printerSettings2.bin?ContentType=application/vnd.openxmlformats-officedocument.spreadsheetml.printerSettings">
        <DigestMethod Algorithm="http://www.w3.org/2000/09/xmldsig#sha1"/>
        <DigestValue>C0snnZzdRcE0JqMsQuvebwLPHVk=</DigestValue>
      </Reference>
      <Reference URI="/xl/printerSettings/printerSettings3.bin?ContentType=application/vnd.openxmlformats-officedocument.spreadsheetml.printerSettings">
        <DigestMethod Algorithm="http://www.w3.org/2000/09/xmldsig#sha1"/>
        <DigestValue>C0snnZzdRcE0JqMsQuvebwLPHVk=</DigestValue>
      </Reference>
      <Reference URI="/xl/printerSettings/printerSettings4.bin?ContentType=application/vnd.openxmlformats-officedocument.spreadsheetml.printerSettings">
        <DigestMethod Algorithm="http://www.w3.org/2000/09/xmldsig#sha1"/>
        <DigestValue>C0snnZzdRcE0JqMsQuvebwLPHVk=</DigestValue>
      </Reference>
      <Reference URI="/xl/printerSettings/printerSettings5.bin?ContentType=application/vnd.openxmlformats-officedocument.spreadsheetml.printerSettings">
        <DigestMethod Algorithm="http://www.w3.org/2000/09/xmldsig#sha1"/>
        <DigestValue>C0snnZzdRcE0JqMsQuvebwLPHVk=</DigestValue>
      </Reference>
      <Reference URI="/xl/printerSettings/printerSettings6.bin?ContentType=application/vnd.openxmlformats-officedocument.spreadsheetml.printerSettings">
        <DigestMethod Algorithm="http://www.w3.org/2000/09/xmldsig#sha1"/>
        <DigestValue>C0snnZzdRcE0JqMsQuvebwLPHVk=</DigestValue>
      </Reference>
      <Reference URI="/xl/printerSettings/printerSettings7.bin?ContentType=application/vnd.openxmlformats-officedocument.spreadsheetml.printerSettings">
        <DigestMethod Algorithm="http://www.w3.org/2000/09/xmldsig#sha1"/>
        <DigestValue>C0snnZzdRcE0JqMsQuvebwLPHVk=</DigestValue>
      </Reference>
      <Reference URI="/xl/printerSettings/printerSettings8.bin?ContentType=application/vnd.openxmlformats-officedocument.spreadsheetml.printerSettings">
        <DigestMethod Algorithm="http://www.w3.org/2000/09/xmldsig#sha1"/>
        <DigestValue>C0snnZzdRcE0JqMsQuvebwLPHVk=</DigestValue>
      </Reference>
      <Reference URI="/xl/printerSettings/printerSettings9.bin?ContentType=application/vnd.openxmlformats-officedocument.spreadsheetml.printerSettings">
        <DigestMethod Algorithm="http://www.w3.org/2000/09/xmldsig#sha1"/>
        <DigestValue>busWbCIqG0FyYsHLFjSOicM+SeY=</DigestValue>
      </Reference>
      <Reference URI="/xl/sharedStrings.xml?ContentType=application/vnd.openxmlformats-officedocument.spreadsheetml.sharedStrings+xml">
        <DigestMethod Algorithm="http://www.w3.org/2000/09/xmldsig#sha1"/>
        <DigestValue>wOhaihFaIOxF6q1GRXgo44dtMwA=</DigestValue>
      </Reference>
      <Reference URI="/xl/styles.xml?ContentType=application/vnd.openxmlformats-officedocument.spreadsheetml.styles+xml">
        <DigestMethod Algorithm="http://www.w3.org/2000/09/xmldsig#sha1"/>
        <DigestValue>Dzfo+KR7tVAvr2DVot4ycbowLR0=</DigestValue>
      </Reference>
      <Reference URI="/xl/theme/theme1.xml?ContentType=application/vnd.openxmlformats-officedocument.theme+xml">
        <DigestMethod Algorithm="http://www.w3.org/2000/09/xmldsig#sha1"/>
        <DigestValue>0pNEjbGhdnwqYn6+y4Ik5l7xZWM=</DigestValue>
      </Reference>
      <Reference URI="/xl/workbook.xml?ContentType=application/vnd.openxmlformats-officedocument.spreadsheetml.sheet.main+xml">
        <DigestMethod Algorithm="http://www.w3.org/2000/09/xmldsig#sha1"/>
        <DigestValue>L2hUslrFVRd0rLwgjwRW2e2LFu0=</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PxK0qP4o06/lzq3VVh8E9mUG7h0=</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sheet1.xml?ContentType=application/vnd.openxmlformats-officedocument.spreadsheetml.worksheet+xml">
        <DigestMethod Algorithm="http://www.w3.org/2000/09/xmldsig#sha1"/>
        <DigestValue>As25XI/AcDTfldlJSRc9HpWRolk=</DigestValue>
      </Reference>
      <Reference URI="/xl/worksheets/sheet10.xml?ContentType=application/vnd.openxmlformats-officedocument.spreadsheetml.worksheet+xml">
        <DigestMethod Algorithm="http://www.w3.org/2000/09/xmldsig#sha1"/>
        <DigestValue>HoSWhnFQxNu/rqc+VtybVfgM0Ho=</DigestValue>
      </Reference>
      <Reference URI="/xl/worksheets/sheet11.xml?ContentType=application/vnd.openxmlformats-officedocument.spreadsheetml.worksheet+xml">
        <DigestMethod Algorithm="http://www.w3.org/2000/09/xmldsig#sha1"/>
        <DigestValue>LSXkbq3WI9GuljVipItckw+raKE=</DigestValue>
      </Reference>
      <Reference URI="/xl/worksheets/sheet12.xml?ContentType=application/vnd.openxmlformats-officedocument.spreadsheetml.worksheet+xml">
        <DigestMethod Algorithm="http://www.w3.org/2000/09/xmldsig#sha1"/>
        <DigestValue>nlQdehAPjK0Fc+fw04NrlEAq6nk=</DigestValue>
      </Reference>
      <Reference URI="/xl/worksheets/sheet13.xml?ContentType=application/vnd.openxmlformats-officedocument.spreadsheetml.worksheet+xml">
        <DigestMethod Algorithm="http://www.w3.org/2000/09/xmldsig#sha1"/>
        <DigestValue>3d105XqIPbjJMVHwB7B3eql6qtA=</DigestValue>
      </Reference>
      <Reference URI="/xl/worksheets/sheet14.xml?ContentType=application/vnd.openxmlformats-officedocument.spreadsheetml.worksheet+xml">
        <DigestMethod Algorithm="http://www.w3.org/2000/09/xmldsig#sha1"/>
        <DigestValue>0o7yRq9OMn+5UGtYMCV8u5LaHHE=</DigestValue>
      </Reference>
      <Reference URI="/xl/worksheets/sheet15.xml?ContentType=application/vnd.openxmlformats-officedocument.spreadsheetml.worksheet+xml">
        <DigestMethod Algorithm="http://www.w3.org/2000/09/xmldsig#sha1"/>
        <DigestValue>HEkRNInr5Pr0clHcrGRQaH4JEdw=</DigestValue>
      </Reference>
      <Reference URI="/xl/worksheets/sheet16.xml?ContentType=application/vnd.openxmlformats-officedocument.spreadsheetml.worksheet+xml">
        <DigestMethod Algorithm="http://www.w3.org/2000/09/xmldsig#sha1"/>
        <DigestValue>k3B+PtS3ZxfpCDDfBJYv3+rQbSY=</DigestValue>
      </Reference>
      <Reference URI="/xl/worksheets/sheet17.xml?ContentType=application/vnd.openxmlformats-officedocument.spreadsheetml.worksheet+xml">
        <DigestMethod Algorithm="http://www.w3.org/2000/09/xmldsig#sha1"/>
        <DigestValue>FxkL++isokBrDNooJrkQXym++w0=</DigestValue>
      </Reference>
      <Reference URI="/xl/worksheets/sheet18.xml?ContentType=application/vnd.openxmlformats-officedocument.spreadsheetml.worksheet+xml">
        <DigestMethod Algorithm="http://www.w3.org/2000/09/xmldsig#sha1"/>
        <DigestValue>xW8CgHTB3eEzXprlxelpp3ODSWk=</DigestValue>
      </Reference>
      <Reference URI="/xl/worksheets/sheet19.xml?ContentType=application/vnd.openxmlformats-officedocument.spreadsheetml.worksheet+xml">
        <DigestMethod Algorithm="http://www.w3.org/2000/09/xmldsig#sha1"/>
        <DigestValue>yjehouWMNoJss+HR952A28ro80w=</DigestValue>
      </Reference>
      <Reference URI="/xl/worksheets/sheet2.xml?ContentType=application/vnd.openxmlformats-officedocument.spreadsheetml.worksheet+xml">
        <DigestMethod Algorithm="http://www.w3.org/2000/09/xmldsig#sha1"/>
        <DigestValue>bgzRAcymzhjGeikX6UiKpdjPcvk=</DigestValue>
      </Reference>
      <Reference URI="/xl/worksheets/sheet20.xml?ContentType=application/vnd.openxmlformats-officedocument.spreadsheetml.worksheet+xml">
        <DigestMethod Algorithm="http://www.w3.org/2000/09/xmldsig#sha1"/>
        <DigestValue>7+L4TKjXeuxxolkjjmLOXGFKxaA=</DigestValue>
      </Reference>
      <Reference URI="/xl/worksheets/sheet21.xml?ContentType=application/vnd.openxmlformats-officedocument.spreadsheetml.worksheet+xml">
        <DigestMethod Algorithm="http://www.w3.org/2000/09/xmldsig#sha1"/>
        <DigestValue>QrhDLCi97wjBj7E3xzSqrGqz1Io=</DigestValue>
      </Reference>
      <Reference URI="/xl/worksheets/sheet22.xml?ContentType=application/vnd.openxmlformats-officedocument.spreadsheetml.worksheet+xml">
        <DigestMethod Algorithm="http://www.w3.org/2000/09/xmldsig#sha1"/>
        <DigestValue>DId+VtVoTWQWRKS0pqdkCoenL4I=</DigestValue>
      </Reference>
      <Reference URI="/xl/worksheets/sheet23.xml?ContentType=application/vnd.openxmlformats-officedocument.spreadsheetml.worksheet+xml">
        <DigestMethod Algorithm="http://www.w3.org/2000/09/xmldsig#sha1"/>
        <DigestValue>mBAI8qocqSWksE70FH5tGVcsKHs=</DigestValue>
      </Reference>
      <Reference URI="/xl/worksheets/sheet24.xml?ContentType=application/vnd.openxmlformats-officedocument.spreadsheetml.worksheet+xml">
        <DigestMethod Algorithm="http://www.w3.org/2000/09/xmldsig#sha1"/>
        <DigestValue>YH/Xuu4qf55ugiwSJ2W93So4DVs=</DigestValue>
      </Reference>
      <Reference URI="/xl/worksheets/sheet25.xml?ContentType=application/vnd.openxmlformats-officedocument.spreadsheetml.worksheet+xml">
        <DigestMethod Algorithm="http://www.w3.org/2000/09/xmldsig#sha1"/>
        <DigestValue>jkKSwP7UVHRC/zVarjrNLakUVEk=</DigestValue>
      </Reference>
      <Reference URI="/xl/worksheets/sheet26.xml?ContentType=application/vnd.openxmlformats-officedocument.spreadsheetml.worksheet+xml">
        <DigestMethod Algorithm="http://www.w3.org/2000/09/xmldsig#sha1"/>
        <DigestValue>7smuYXD2AUAbwoxEZB8JGEnfdWY=</DigestValue>
      </Reference>
      <Reference URI="/xl/worksheets/sheet27.xml?ContentType=application/vnd.openxmlformats-officedocument.spreadsheetml.worksheet+xml">
        <DigestMethod Algorithm="http://www.w3.org/2000/09/xmldsig#sha1"/>
        <DigestValue>MQhUBll+Dd0W8pP3pK+uEnC/okI=</DigestValue>
      </Reference>
      <Reference URI="/xl/worksheets/sheet28.xml?ContentType=application/vnd.openxmlformats-officedocument.spreadsheetml.worksheet+xml">
        <DigestMethod Algorithm="http://www.w3.org/2000/09/xmldsig#sha1"/>
        <DigestValue>hiaIvSwuujrsf32wLR+jeugqMM0=</DigestValue>
      </Reference>
      <Reference URI="/xl/worksheets/sheet29.xml?ContentType=application/vnd.openxmlformats-officedocument.spreadsheetml.worksheet+xml">
        <DigestMethod Algorithm="http://www.w3.org/2000/09/xmldsig#sha1"/>
        <DigestValue>iNEHaFhqfFh3nZWfgjB0MxB3kYA=</DigestValue>
      </Reference>
      <Reference URI="/xl/worksheets/sheet3.xml?ContentType=application/vnd.openxmlformats-officedocument.spreadsheetml.worksheet+xml">
        <DigestMethod Algorithm="http://www.w3.org/2000/09/xmldsig#sha1"/>
        <DigestValue>Pf0lCmIQuLEF3vZgnPUAkfDaLkQ=</DigestValue>
      </Reference>
      <Reference URI="/xl/worksheets/sheet4.xml?ContentType=application/vnd.openxmlformats-officedocument.spreadsheetml.worksheet+xml">
        <DigestMethod Algorithm="http://www.w3.org/2000/09/xmldsig#sha1"/>
        <DigestValue>WlVZaHpWvm+3axgLFJ3k1PlYHPI=</DigestValue>
      </Reference>
      <Reference URI="/xl/worksheets/sheet5.xml?ContentType=application/vnd.openxmlformats-officedocument.spreadsheetml.worksheet+xml">
        <DigestMethod Algorithm="http://www.w3.org/2000/09/xmldsig#sha1"/>
        <DigestValue>NAUmDdXwWi3qrUZNnGV4fPj4Xzw=</DigestValue>
      </Reference>
      <Reference URI="/xl/worksheets/sheet6.xml?ContentType=application/vnd.openxmlformats-officedocument.spreadsheetml.worksheet+xml">
        <DigestMethod Algorithm="http://www.w3.org/2000/09/xmldsig#sha1"/>
        <DigestValue>1BHZDREPzWSscD6jLtP3JTA3gWw=</DigestValue>
      </Reference>
      <Reference URI="/xl/worksheets/sheet7.xml?ContentType=application/vnd.openxmlformats-officedocument.spreadsheetml.worksheet+xml">
        <DigestMethod Algorithm="http://www.w3.org/2000/09/xmldsig#sha1"/>
        <DigestValue>WBk5a7qRfqy4k+5evPaESea8GlM=</DigestValue>
      </Reference>
      <Reference URI="/xl/worksheets/sheet8.xml?ContentType=application/vnd.openxmlformats-officedocument.spreadsheetml.worksheet+xml">
        <DigestMethod Algorithm="http://www.w3.org/2000/09/xmldsig#sha1"/>
        <DigestValue>TSTuOeoAgcyh7Rw8FyIQQR/4Jog=</DigestValue>
      </Reference>
      <Reference URI="/xl/worksheets/sheet9.xml?ContentType=application/vnd.openxmlformats-officedocument.spreadsheetml.worksheet+xml">
        <DigestMethod Algorithm="http://www.w3.org/2000/09/xmldsig#sha1"/>
        <DigestValue>vjSFD/iq6piwHG1juSCIxecsZfU=</DigestValue>
      </Reference>
    </Manifest>
    <SignatureProperties>
      <SignatureProperty Id="idSignatureTime" Target="#idPackageSignature">
        <mdssi:SignatureTime>
          <mdssi:Format>YYYY-MM-DDThh:mm:ssTZD</mdssi:Format>
          <mdssi:Value>2020-08-05T12:42:41Z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Informe</SignatureComments>
          <WindowsVersion>6.1</WindowsVersion>
          <OfficeVersion>12.0</OfficeVersion>
          <ApplicationVersion>12.0</ApplicationVersion>
          <Monitors>1</Monitors>
          <HorizontalResolution>1280</HorizontalResolution>
          <VerticalResolution>768</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06</vt:lpstr>
      <vt:lpstr>07</vt:lpstr>
      <vt:lpstr>08</vt:lpstr>
      <vt:lpstr>09</vt:lpstr>
      <vt:lpstr>10</vt:lpstr>
      <vt:lpstr>ANEXO 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2020-08-27T14:51:45Z</dcterms:modified>
</cp:coreProperties>
</file>