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1022" documentId="10_ncr:200_{D1F3AB3F-82D3-4BC3-A989-9AFF5617213C}" xr6:coauthVersionLast="47" xr6:coauthVersionMax="47" xr10:uidLastSave="{97535A69-4184-4E00-B764-090FBD3DD704}"/>
  <bookViews>
    <workbookView xWindow="-120" yWindow="-120" windowWidth="20730" windowHeight="11160" tabRatio="914" activeTab="2" xr2:uid="{00000000-000D-0000-FFFF-FFFF00000000}"/>
  </bookViews>
  <sheets>
    <sheet name="CARATULA" sheetId="18" r:id="rId1"/>
    <sheet name="INDICE" sheetId="17" r:id="rId2"/>
    <sheet name="01" sheetId="1" r:id="rId3"/>
    <sheet name="02" sheetId="2" r:id="rId4"/>
    <sheet name="03" sheetId="3" r:id="rId5"/>
    <sheet name="04" sheetId="4" r:id="rId6"/>
    <sheet name="05" sheetId="5" r:id="rId7"/>
    <sheet name="06" sheetId="9" r:id="rId8"/>
    <sheet name="07" sheetId="19" r:id="rId9"/>
  </sheets>
  <definedNames>
    <definedName name="OLE_LINK2" localSheetId="6">'05'!$B$6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2" i="5" l="1"/>
  <c r="C23" i="4"/>
  <c r="B4" i="4" l="1"/>
  <c r="B4" i="3" l="1"/>
  <c r="B4" i="2"/>
  <c r="E19" i="19"/>
  <c r="D167" i="5"/>
  <c r="C149" i="5" l="1"/>
  <c r="C119" i="5" l="1"/>
  <c r="D119" i="5"/>
  <c r="C19" i="1"/>
  <c r="D13" i="1"/>
  <c r="C13" i="1"/>
  <c r="C12" i="3"/>
  <c r="C20" i="1" l="1"/>
  <c r="D149" i="5"/>
  <c r="D144" i="5"/>
  <c r="C144" i="5"/>
  <c r="D28" i="4" l="1"/>
  <c r="D23" i="4"/>
  <c r="D18" i="2"/>
  <c r="D11" i="2"/>
  <c r="D19" i="1"/>
  <c r="D30" i="4" l="1"/>
  <c r="D19" i="2"/>
  <c r="D20" i="1"/>
  <c r="E89" i="5" l="1"/>
  <c r="D89" i="5"/>
  <c r="C18" i="2"/>
  <c r="C11" i="2" l="1"/>
  <c r="D7" i="2" l="1"/>
  <c r="D7" i="4" s="1"/>
  <c r="E88" i="5" s="1"/>
  <c r="D104" i="5" s="1"/>
  <c r="D126" i="5" s="1"/>
  <c r="D133" i="5" s="1"/>
  <c r="D139" i="5" s="1"/>
  <c r="D146" i="5" s="1"/>
  <c r="C7" i="2"/>
  <c r="C7" i="4" s="1"/>
  <c r="D88" i="5" s="1"/>
  <c r="C104" i="5" s="1"/>
  <c r="C126" i="5" s="1"/>
  <c r="C133" i="5" s="1"/>
  <c r="C139" i="5" s="1"/>
  <c r="C146" i="5" s="1"/>
  <c r="D127" i="5" l="1"/>
  <c r="C127" i="5"/>
  <c r="D134" i="5"/>
  <c r="D135" i="5" s="1"/>
  <c r="C134" i="5"/>
  <c r="C135" i="5" s="1"/>
  <c r="C128" i="5" l="1"/>
  <c r="D128" i="5"/>
  <c r="D91" i="5"/>
  <c r="E91" i="5"/>
  <c r="E8" i="3" l="1"/>
  <c r="C13" i="3" s="1"/>
  <c r="C28" i="4" l="1"/>
  <c r="C30" i="4" l="1"/>
  <c r="C19" i="2" l="1"/>
  <c r="D13" i="3" s="1"/>
  <c r="E14" i="3" s="1"/>
</calcChain>
</file>

<file path=xl/sharedStrings.xml><?xml version="1.0" encoding="utf-8"?>
<sst xmlns="http://schemas.openxmlformats.org/spreadsheetml/2006/main" count="4793" uniqueCount="248">
  <si>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</si>
  <si>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</si>
  <si>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</si>
  <si>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</si>
  <si>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</si>
  <si>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</si>
  <si>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</si>
  <si>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</si>
  <si>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</si>
  <si>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</si>
  <si>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</si>
  <si>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</si>
  <si>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</si>
  <si>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</si>
  <si>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</si>
  <si>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</si>
  <si>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</si>
  <si>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</si>
  <si>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</si>
  <si>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</si>
  <si>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</si>
  <si>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</si>
  <si>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</si>
  <si>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</si>
  <si>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</si>
  <si>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</si>
  <si>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</si>
  <si>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</si>
  <si>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</si>
  <si>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</si>
  <si>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</si>
  <si>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</si>
  <si>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</si>
  <si>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</si>
  <si>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</si>
  <si>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</si>
  <si>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</si>
  <si>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</si>
  <si>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</si>
  <si>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</si>
  <si>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</si>
  <si>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</si>
  <si>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</si>
  <si>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</si>
  <si>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</si>
  <si>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</si>
  <si>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</si>
  <si>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</si>
  <si>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</si>
  <si>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</si>
  <si>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</si>
  <si>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</si>
  <si>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</si>
  <si>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</si>
  <si>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</si>
  <si>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</si>
  <si>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FONDO MUTUO DISPONIBLE RENTA FIJA EN GUARANÍES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</si>
  <si>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</si>
  <si>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</si>
  <si>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</si>
  <si>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</si>
  <si>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</si>
  <si>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</si>
  <si>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</si>
  <si>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</si>
  <si>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</si>
  <si>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</si>
  <si>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</si>
  <si>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</si>
  <si>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</si>
  <si>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</si>
  <si>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</si>
  <si>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</si>
  <si>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</si>
  <si>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</si>
  <si>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Banco Atlas S.A.</t>
  </si>
  <si>
    <t>TOTALES: Banco Atlas S.A.</t>
  </si>
  <si>
    <t>TOTALES: Banco Continental S.A.E.C.A.</t>
  </si>
  <si>
    <t>Banco Familiar S.A.E.C.A.</t>
  </si>
  <si>
    <t>TOTALES: Banco Familiar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</si>
  <si>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</si>
  <si>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</si>
  <si>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</si>
  <si>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</si>
  <si>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</si>
  <si>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</si>
  <si>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</si>
  <si>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</si>
  <si>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</si>
  <si>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</si>
  <si>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</si>
  <si>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República del Paraguay</t>
  </si>
  <si>
    <t>Hasta 50%</t>
  </si>
  <si>
    <t>TOTALES: República del Paraguay</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</si>
  <si>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</si>
  <si>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</si>
  <si>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</si>
  <si>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</si>
  <si>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</si>
  <si>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</si>
  <si>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</si>
  <si>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</si>
  <si>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</si>
  <si>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</si>
  <si>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</si>
  <si>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 Precio de Mercado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</si>
  <si>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</si>
  <si>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</si>
  <si>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</si>
  <si>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</si>
  <si>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</si>
  <si>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</si>
  <si>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 xml:space="preserve">BONOS DEL </t>
  </si>
  <si>
    <t xml:space="preserve">BONOS </t>
  </si>
  <si>
    <t>TOTAL PASIVO</t>
  </si>
  <si>
    <t>TOTALES: Banco Interamericano de Desarrollo</t>
  </si>
  <si>
    <t>Banco Nacional de Fomento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</si>
  <si>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</si>
  <si>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</si>
  <si>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</si>
  <si>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</si>
  <si>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</si>
  <si>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</si>
  <si>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</si>
  <si>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</si>
  <si>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</si>
  <si>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</si>
  <si>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</si>
  <si>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</si>
  <si>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</si>
  <si>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</si>
  <si>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</si>
  <si>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</si>
  <si>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</si>
  <si>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</si>
  <si>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</si>
  <si>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</si>
  <si>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</si>
  <si>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</si>
  <si>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</si>
  <si>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</si>
  <si>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</si>
  <si>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a) Posición en Moneda Extranjera:</t>
  </si>
  <si>
    <t>b) Diferencia de Cambio en Moneda Extranjera: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</si>
  <si>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</si>
  <si>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_Gastos Operacionales y comisión de la Sociedad Administradora:</t>
  </si>
  <si>
    <t>_Información Estadística</t>
  </si>
  <si>
    <t>4) Composición de las Cuentas</t>
  </si>
  <si>
    <t>Resultado por Tenencia</t>
  </si>
  <si>
    <t>Intereses Bancarios</t>
  </si>
  <si>
    <t>OTROS INGRESOS</t>
  </si>
  <si>
    <t>OTROS EGRESOS</t>
  </si>
  <si>
    <t>Solar Ahorro y Finanzas S.A.E.C.A.</t>
  </si>
  <si>
    <t>TOTALES: Solar Ahorro y Finanzas S.A.E.C.A.</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</si>
  <si>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</si>
  <si>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</si>
  <si>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</si>
  <si>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</si>
  <si>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</si>
  <si>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</si>
  <si>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</si>
  <si>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</si>
  <si>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</si>
  <si>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</si>
  <si>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</si>
  <si>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</si>
  <si>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</si>
  <si>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</si>
  <si>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</si>
  <si>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</si>
  <si>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</si>
  <si>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</si>
  <si>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</si>
  <si>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Intereses Op Repo</t>
  </si>
  <si>
    <t>Banco Basa S.A.</t>
  </si>
  <si>
    <t>TOTALES: Banco Basa S.A.</t>
  </si>
  <si>
    <t>Banco Interamericano de Desarrollo</t>
  </si>
  <si>
    <t>Bancop S.A.</t>
  </si>
  <si>
    <t>TOTALES: Bancop S.A.</t>
  </si>
  <si>
    <t>Cadiem AFPISA, es la encargada de la custodia de activos del Fondo. Todos los títulos físicos son resguardados en una Caja de Seguridad en el Banco Familiar SAECA.</t>
  </si>
  <si>
    <t>A la fecha del presente informe no se cuenta con saldos que reportar</t>
  </si>
  <si>
    <t>Intereses Financieros</t>
  </si>
  <si>
    <t>Ajuste Repo</t>
  </si>
  <si>
    <t>Ventas de Instrumentos</t>
  </si>
  <si>
    <r>
      <t xml:space="preserve">    </t>
    </r>
    <r>
      <rPr>
        <b/>
        <sz val="11"/>
        <color theme="1"/>
        <rFont val="Museo Sans 100"/>
        <family val="3"/>
      </rPr>
      <t xml:space="preserve">4.5)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</si>
  <si>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Interés Cupón - Diferencia</t>
  </si>
  <si>
    <t>Ajuste por Redondeo Decimales</t>
  </si>
  <si>
    <t>% Según Reglamento Interno</t>
  </si>
  <si>
    <t>% Segun Reglamento Interno</t>
  </si>
  <si>
    <r>
      <t xml:space="preserve">Op Reporto </t>
    </r>
    <r>
      <rPr>
        <b/>
        <sz val="11"/>
        <color rgb="FF000000"/>
        <rFont val="Museo Sans 100"/>
        <family val="3"/>
      </rPr>
      <t>(Nota 4.6)</t>
    </r>
  </si>
  <si>
    <r>
      <t xml:space="preserve">    </t>
    </r>
    <r>
      <rPr>
        <b/>
        <sz val="11"/>
        <color theme="1"/>
        <rFont val="Museo Sans 100"/>
        <family val="3"/>
      </rPr>
      <t xml:space="preserve">4.6) </t>
    </r>
    <r>
      <rPr>
        <b/>
        <u/>
        <sz val="11"/>
        <color theme="1"/>
        <rFont val="Museo Sans 100"/>
        <family val="3"/>
      </rPr>
      <t>Operación en Reporto</t>
    </r>
    <r>
      <rPr>
        <u/>
        <sz val="11"/>
        <color theme="1"/>
        <rFont val="Museo Sans 100"/>
        <family val="3"/>
      </rPr>
      <t>:</t>
    </r>
    <r>
      <rPr>
        <sz val="11"/>
        <color theme="1"/>
        <rFont val="Museo Sans 100"/>
        <family val="3"/>
      </rPr>
      <t xml:space="preserve"> Esta compuesta por el siguiente saldo</t>
    </r>
  </si>
  <si>
    <t>Fecha de Operación</t>
  </si>
  <si>
    <t>Monto Inicial</t>
  </si>
  <si>
    <t>Valor Contable</t>
  </si>
  <si>
    <t>Fecha de Vencimiento</t>
  </si>
  <si>
    <t>Total</t>
  </si>
  <si>
    <t>ANEXO I</t>
  </si>
  <si>
    <t>ANEXO II</t>
  </si>
  <si>
    <t>COMPOSICIÓN DE LAS INVERSIONES OP REPO</t>
  </si>
  <si>
    <r>
      <t xml:space="preserve">Inversiones </t>
    </r>
    <r>
      <rPr>
        <b/>
        <u/>
        <sz val="11"/>
        <color theme="10"/>
        <rFont val="Museo Sans 100"/>
        <family val="3"/>
      </rPr>
      <t>Anexo I</t>
    </r>
  </si>
  <si>
    <t>Inversiones Op Reporto Anexo II</t>
  </si>
  <si>
    <t>07</t>
  </si>
  <si>
    <t>Las 4 Notas y el Anexo I, II que acompañan son parte integrante de estos Estados Financieros</t>
  </si>
  <si>
    <t>Contratos en Reporto</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</si>
  <si>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</si>
  <si>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t>Banco Itaú 824</t>
  </si>
  <si>
    <t>Fondo Mutuo Vista 48618</t>
  </si>
  <si>
    <t>Bancop Overnight 2080</t>
  </si>
  <si>
    <t>Banco GNB 5001</t>
  </si>
  <si>
    <t>Banco Visión 9375</t>
  </si>
  <si>
    <t>Finexpar S.A.E.C.A.</t>
  </si>
  <si>
    <t>TOTALES: Finexpar S.A.E.C.A.</t>
  </si>
  <si>
    <t>ÍNDICE</t>
  </si>
  <si>
    <t>COMPOSICIÓN DE LAS INVERSIONES DEL FONDO ANEXO I</t>
  </si>
  <si>
    <t>COMPOSICIÓN DE LAS INVERSIONES OP REPO ANEXO II</t>
  </si>
  <si>
    <r>
      <rPr>
        <b/>
        <sz val="16"/>
        <color theme="1"/>
        <rFont val="Museo Sans 100"/>
        <family val="3"/>
      </rPr>
      <t xml:space="preserve">ESTADOS FINANCIEROS
FONDO MUTUO DISPONIBLE RENTA FIJA EN GUARANÍES
</t>
    </r>
    <r>
      <rPr>
        <u/>
        <sz val="14"/>
        <color theme="1"/>
        <rFont val="Museo Sans 100"/>
        <family val="3"/>
      </rPr>
      <t>s/ Res. N° 30 /2021</t>
    </r>
  </si>
  <si>
    <t>Banco Regional 652</t>
  </si>
  <si>
    <t>Banco Continental 208</t>
  </si>
  <si>
    <t>Banco Itaú 7033</t>
  </si>
  <si>
    <t>Solar Ahorro y Finanzas</t>
  </si>
  <si>
    <t>Finexpar 064</t>
  </si>
  <si>
    <t>TOTALES: Agencia Financiera de Desarrollo</t>
  </si>
  <si>
    <t xml:space="preserve">Agencia Financiera de </t>
  </si>
  <si>
    <t>null</t>
  </si>
  <si>
    <t>-</t>
  </si>
  <si>
    <t>Banco Basa S.A</t>
  </si>
  <si>
    <t>TOTALES: Banco Basa S.A</t>
  </si>
  <si>
    <t>Banco Continental S.A.E.C.</t>
  </si>
  <si>
    <t xml:space="preserve">Banco Interamericano de </t>
  </si>
  <si>
    <t xml:space="preserve">Banco Nacional de </t>
  </si>
  <si>
    <t>Bancop S.A</t>
  </si>
  <si>
    <t>TOTALES: Bancop S.A</t>
  </si>
  <si>
    <t>Solar Ahorro y Finanzas S.</t>
  </si>
  <si>
    <t>BONOS FINANCIEROS</t>
  </si>
  <si>
    <t>BONOS DEL TESORO PY</t>
  </si>
  <si>
    <t>TOTAL 31/12/2021</t>
  </si>
  <si>
    <t>Banco GNB Fusión 989</t>
  </si>
  <si>
    <t>Correspondiente al 31/03/2022 con cifras comparativas al 31/03/2021</t>
  </si>
  <si>
    <t>TOTAL 31/03/2022</t>
  </si>
  <si>
    <t xml:space="preserve">El período que cubre los Estados Contables es del 01 de enero al 31 de marzo del 2022 de forma comparativa con el mismo periodo del año anterior. </t>
  </si>
  <si>
    <t>Cementos Concepción S.A.E.</t>
  </si>
  <si>
    <t>TOTALES: Cementos Concepción S.A.E.</t>
  </si>
  <si>
    <t>Banco Continental 006</t>
  </si>
  <si>
    <t>Banco Basa 691</t>
  </si>
  <si>
    <t xml:space="preserve">LETRAS DE </t>
  </si>
  <si>
    <t xml:space="preserve">Banco Central del </t>
  </si>
  <si>
    <t>TOTALES: Banco Central del Paraguay</t>
  </si>
  <si>
    <t>Agencia Financiera de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</si>
</sst>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0"/>
    <numFmt numFmtId="169" formatCode="_(* #,##0.00_);_(* \(#,##0.00\);_(* &quot;-&quot;??_);_(@_)"/>
    <numFmt numFmtId="170" formatCode="0.000"/>
    <numFmt numFmtId="171" formatCode="dd/mm/yyyy"/>
    <numFmt numFmtId="172" formatCode="#,##0.00#;\(#,##0.00#\-\)"/>
    <numFmt numFmtId="173" formatCode="#0.00#;\(#0.00#\-\)"/>
  </numFmts>
  <fonts count="29"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i/>
      <u/>
      <sz val="11"/>
      <color theme="1"/>
      <name val="Museo Sans 100"/>
      <family val="3"/>
    </font>
    <font>
      <b/>
      <sz val="11"/>
      <color indexed="72"/>
      <name val="Museo Sans 100"/>
      <family val="3"/>
    </font>
    <font>
      <u/>
      <sz val="11"/>
      <color indexed="8"/>
      <name val="Museo Sans 100"/>
      <family val="3"/>
    </font>
    <font>
      <sz val="11"/>
      <color theme="1"/>
      <name val="Century Gothic"/>
      <family val="2"/>
    </font>
    <font>
      <b/>
      <u/>
      <sz val="11"/>
      <color theme="10"/>
      <name val="Museo Sans 100"/>
      <family val="3"/>
    </font>
    <font>
      <sz val="11"/>
      <color rgb="FFFF0000"/>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238">
    <xf numFmtId="0" fontId="0" fillId="0" borderId="0" xfId="0"/>
    <xf numFmtId="0" fontId="7" fillId="0" borderId="0" xfId="0" applyFont="1"/>
    <xf numFmtId="0" fontId="10" fillId="0" borderId="0" xfId="10"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0" fontId="7" fillId="0" borderId="3" xfId="0" applyFont="1" applyBorder="1"/>
    <xf numFmtId="0" fontId="11" fillId="0" borderId="0" xfId="0" applyFont="1"/>
    <xf numFmtId="41" fontId="11"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165" fontId="7" fillId="0" borderId="0" xfId="1" applyNumberFormat="1" applyFont="1"/>
    <xf numFmtId="43" fontId="7" fillId="0" borderId="0" xfId="0" applyNumberFormat="1" applyFont="1"/>
    <xf numFmtId="0" fontId="18"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0" fontId="11" fillId="0" borderId="5" xfId="0" applyFont="1" applyBorder="1"/>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0" fontId="21" fillId="2" borderId="3" xfId="0" applyFont="1" applyFill="1" applyBorder="1" applyAlignment="1">
      <alignment vertical="center"/>
    </xf>
    <xf numFmtId="41" fontId="21" fillId="2" borderId="8" xfId="1" applyFont="1" applyFill="1" applyBorder="1" applyAlignment="1">
      <alignment horizontal="center" vertical="center"/>
    </xf>
    <xf numFmtId="0" fontId="20" fillId="2" borderId="4" xfId="0" applyFont="1" applyFill="1" applyBorder="1" applyAlignment="1">
      <alignment vertical="center"/>
    </xf>
    <xf numFmtId="0" fontId="20" fillId="2" borderId="1"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horizontal="left" vertical="center"/>
    </xf>
    <xf numFmtId="164" fontId="20" fillId="2" borderId="1" xfId="1" applyNumberFormat="1" applyFont="1" applyFill="1" applyBorder="1" applyAlignment="1">
      <alignment horizontal="center" vertical="center"/>
    </xf>
    <xf numFmtId="164" fontId="7" fillId="0" borderId="0" xfId="1" applyNumberFormat="1" applyFont="1"/>
    <xf numFmtId="167"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6" xfId="1" applyFont="1" applyBorder="1"/>
    <xf numFmtId="41" fontId="21" fillId="0" borderId="3" xfId="1" applyFont="1" applyBorder="1" applyAlignment="1">
      <alignment horizontal="center" vertical="center"/>
    </xf>
    <xf numFmtId="41" fontId="21" fillId="2" borderId="3" xfId="1" applyFont="1" applyFill="1" applyBorder="1" applyAlignment="1">
      <alignment horizontal="center" vertical="center"/>
    </xf>
    <xf numFmtId="41" fontId="21" fillId="2" borderId="4" xfId="1" applyFont="1" applyFill="1" applyBorder="1" applyAlignment="1">
      <alignment horizontal="center" vertical="center"/>
    </xf>
    <xf numFmtId="41" fontId="20" fillId="2" borderId="1" xfId="1" applyFont="1" applyFill="1" applyBorder="1" applyAlignment="1">
      <alignment horizontal="center" vertical="center"/>
    </xf>
    <xf numFmtId="41" fontId="21" fillId="2" borderId="2" xfId="1" applyFont="1" applyFill="1" applyBorder="1" applyAlignment="1">
      <alignment horizontal="center" vertical="center"/>
    </xf>
    <xf numFmtId="0" fontId="10" fillId="0" borderId="0" xfId="10" applyNumberFormat="1" applyFont="1" applyFill="1" applyBorder="1" applyAlignment="1"/>
    <xf numFmtId="0" fontId="10" fillId="0" borderId="0" xfId="10" applyFont="1" applyAlignment="1"/>
    <xf numFmtId="0" fontId="11" fillId="0" borderId="4" xfId="0" applyFont="1" applyBorder="1" applyAlignment="1">
      <alignment horizontal="center" vertical="center"/>
    </xf>
    <xf numFmtId="41" fontId="11" fillId="0" borderId="1" xfId="1" applyFont="1" applyFill="1" applyBorder="1"/>
    <xf numFmtId="41" fontId="7" fillId="0" borderId="2" xfId="1" applyFont="1" applyFill="1" applyBorder="1"/>
    <xf numFmtId="41" fontId="7" fillId="0" borderId="3" xfId="1" applyFont="1" applyFill="1" applyBorder="1"/>
    <xf numFmtId="41" fontId="11" fillId="0" borderId="4" xfId="1" applyFont="1" applyFill="1" applyBorder="1"/>
    <xf numFmtId="41" fontId="7" fillId="0" borderId="4" xfId="1" applyFont="1" applyFill="1" applyBorder="1"/>
    <xf numFmtId="0" fontId="11" fillId="0" borderId="2" xfId="0" applyFont="1" applyFill="1" applyBorder="1"/>
    <xf numFmtId="0" fontId="7" fillId="0" borderId="3" xfId="0" applyFont="1" applyBorder="1" applyAlignment="1"/>
    <xf numFmtId="41" fontId="7" fillId="0" borderId="2" xfId="1" applyFont="1" applyBorder="1" applyAlignment="1"/>
    <xf numFmtId="14" fontId="20" fillId="2" borderId="0" xfId="0" applyNumberFormat="1" applyFont="1" applyFill="1" applyBorder="1" applyAlignment="1">
      <alignment horizontal="center" vertical="center"/>
    </xf>
    <xf numFmtId="41" fontId="21" fillId="2" borderId="0" xfId="1" applyFont="1" applyFill="1" applyBorder="1" applyAlignment="1">
      <alignment horizontal="center" vertical="center"/>
    </xf>
    <xf numFmtId="0" fontId="7" fillId="0" borderId="0" xfId="0" applyFont="1" applyBorder="1"/>
    <xf numFmtId="41" fontId="21" fillId="0" borderId="3" xfId="1" applyFont="1" applyFill="1" applyBorder="1" applyAlignment="1">
      <alignment horizontal="center" vertical="center"/>
    </xf>
    <xf numFmtId="41" fontId="20" fillId="2" borderId="0" xfId="1" applyFont="1" applyFill="1" applyBorder="1" applyAlignment="1">
      <alignment horizontal="center" vertical="center"/>
    </xf>
    <xf numFmtId="164" fontId="20" fillId="2" borderId="0" xfId="1" applyNumberFormat="1" applyFont="1" applyFill="1" applyBorder="1" applyAlignment="1">
      <alignment horizontal="center" vertical="center"/>
    </xf>
    <xf numFmtId="164" fontId="20" fillId="0" borderId="1" xfId="1" applyNumberFormat="1" applyFont="1" applyFill="1" applyBorder="1" applyAlignment="1">
      <alignment horizontal="center" vertical="center"/>
    </xf>
    <xf numFmtId="3" fontId="22" fillId="0" borderId="0" xfId="0" applyNumberFormat="1" applyFont="1" applyFill="1" applyBorder="1" applyAlignment="1" applyProtection="1">
      <alignment vertical="top"/>
    </xf>
    <xf numFmtId="41" fontId="7" fillId="0" borderId="0" xfId="1" applyFont="1" applyBorder="1"/>
    <xf numFmtId="0" fontId="11" fillId="3" borderId="0" xfId="0" applyFont="1" applyFill="1"/>
    <xf numFmtId="49" fontId="7" fillId="0" borderId="0" xfId="0" applyNumberFormat="1" applyFont="1" applyAlignment="1">
      <alignment horizontal="center" vertical="center"/>
    </xf>
    <xf numFmtId="0" fontId="14"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7" fillId="0" borderId="0" xfId="0" applyNumberFormat="1" applyFont="1" applyFill="1" applyBorder="1" applyAlignment="1"/>
    <xf numFmtId="166" fontId="24" fillId="0" borderId="0" xfId="0" applyNumberFormat="1" applyFont="1" applyFill="1" applyBorder="1" applyAlignment="1" applyProtection="1">
      <alignment vertical="top" wrapText="1"/>
    </xf>
    <xf numFmtId="0" fontId="24" fillId="0" borderId="0" xfId="0" applyNumberFormat="1" applyFont="1" applyFill="1" applyBorder="1" applyAlignment="1" applyProtection="1">
      <alignment wrapText="1"/>
    </xf>
    <xf numFmtId="0" fontId="7" fillId="0" borderId="0" xfId="0" applyNumberFormat="1" applyFont="1" applyFill="1" applyBorder="1" applyAlignment="1">
      <alignment horizontal="center" vertical="center" wrapText="1"/>
    </xf>
    <xf numFmtId="0" fontId="11" fillId="0" borderId="0" xfId="0" applyNumberFormat="1" applyFont="1" applyFill="1" applyBorder="1" applyAlignment="1"/>
    <xf numFmtId="0" fontId="24" fillId="0" borderId="1" xfId="0" applyNumberFormat="1" applyFont="1" applyFill="1" applyBorder="1" applyAlignment="1" applyProtection="1">
      <alignment horizontal="center" vertical="center" wrapText="1"/>
    </xf>
    <xf numFmtId="0" fontId="16" fillId="0" borderId="10" xfId="0" applyFont="1" applyBorder="1" applyAlignment="1">
      <alignment horizontal="center" vertical="top"/>
    </xf>
    <xf numFmtId="0" fontId="16" fillId="0" borderId="11" xfId="0" applyFont="1" applyBorder="1" applyAlignment="1">
      <alignment vertical="top"/>
    </xf>
    <xf numFmtId="0" fontId="16" fillId="0" borderId="11" xfId="0" applyFont="1" applyBorder="1" applyAlignment="1">
      <alignment horizontal="center" vertical="top"/>
    </xf>
    <xf numFmtId="3" fontId="16" fillId="0" borderId="11" xfId="0" applyNumberFormat="1" applyFont="1" applyBorder="1" applyAlignment="1">
      <alignment horizontal="right" vertical="top"/>
    </xf>
    <xf numFmtId="10" fontId="16" fillId="0" borderId="0" xfId="4" applyNumberFormat="1" applyFont="1" applyBorder="1" applyAlignment="1" applyProtection="1">
      <alignment horizontal="center" vertical="top"/>
    </xf>
    <xf numFmtId="2" fontId="16" fillId="0" borderId="11" xfId="1" applyNumberFormat="1" applyFont="1" applyBorder="1" applyAlignment="1" applyProtection="1">
      <alignment horizontal="center" vertical="top"/>
    </xf>
    <xf numFmtId="170" fontId="16" fillId="0" borderId="0" xfId="1" applyNumberFormat="1" applyFont="1" applyBorder="1" applyAlignment="1" applyProtection="1">
      <alignment horizontal="center"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center" vertical="top"/>
    </xf>
    <xf numFmtId="0" fontId="16" fillId="0" borderId="0" xfId="0" applyFont="1" applyAlignment="1">
      <alignment vertical="top"/>
    </xf>
    <xf numFmtId="0" fontId="16" fillId="0" borderId="0" xfId="0" applyFont="1" applyAlignment="1">
      <alignment horizontal="center" vertical="top"/>
    </xf>
    <xf numFmtId="3" fontId="16" fillId="0" borderId="0" xfId="0" applyNumberFormat="1" applyFont="1" applyAlignment="1">
      <alignment horizontal="right" vertical="top"/>
    </xf>
    <xf numFmtId="2" fontId="16" fillId="0" borderId="0" xfId="1" applyNumberFormat="1" applyFont="1" applyBorder="1" applyAlignment="1" applyProtection="1">
      <alignment horizontal="center" vertical="top"/>
    </xf>
    <xf numFmtId="0" fontId="16" fillId="0" borderId="0" xfId="0" applyFont="1" applyAlignment="1">
      <alignment horizontal="left" vertical="top"/>
    </xf>
    <xf numFmtId="0" fontId="16" fillId="0" borderId="9" xfId="0" applyFont="1" applyBorder="1" applyAlignment="1">
      <alignment horizontal="left" vertical="top"/>
    </xf>
    <xf numFmtId="0" fontId="15" fillId="0" borderId="8" xfId="0" applyFont="1" applyBorder="1" applyAlignment="1">
      <alignment vertical="top"/>
    </xf>
    <xf numFmtId="0" fontId="15" fillId="0" borderId="0" xfId="0" applyFont="1" applyAlignment="1">
      <alignment vertical="top"/>
    </xf>
    <xf numFmtId="0" fontId="15" fillId="0" borderId="0" xfId="0" applyFont="1" applyAlignment="1">
      <alignment horizontal="center" vertical="top"/>
    </xf>
    <xf numFmtId="3" fontId="15" fillId="0" borderId="0" xfId="0" applyNumberFormat="1" applyFont="1" applyAlignment="1">
      <alignment horizontal="right" vertical="top"/>
    </xf>
    <xf numFmtId="2" fontId="15" fillId="0" borderId="0" xfId="1" applyNumberFormat="1" applyFont="1" applyBorder="1" applyAlignment="1" applyProtection="1">
      <alignment horizontal="center" vertical="top"/>
    </xf>
    <xf numFmtId="170" fontId="15" fillId="0" borderId="0" xfId="1" applyNumberFormat="1" applyFont="1" applyBorder="1" applyAlignment="1" applyProtection="1">
      <alignment horizontal="center" vertical="top"/>
    </xf>
    <xf numFmtId="0" fontId="15" fillId="0" borderId="0" xfId="0" applyFont="1" applyAlignment="1">
      <alignment horizontal="left" vertical="top"/>
    </xf>
    <xf numFmtId="0" fontId="15" fillId="0" borderId="9" xfId="0" applyFont="1" applyBorder="1" applyAlignment="1">
      <alignment horizontal="left" vertical="top"/>
    </xf>
    <xf numFmtId="0" fontId="16" fillId="0" borderId="10" xfId="0" applyFont="1" applyBorder="1" applyAlignment="1">
      <alignment horizontal="left" vertical="top"/>
    </xf>
    <xf numFmtId="0" fontId="15" fillId="0" borderId="11" xfId="0" applyFont="1" applyBorder="1" applyAlignment="1">
      <alignment vertical="top"/>
    </xf>
    <xf numFmtId="3" fontId="15" fillId="0" borderId="11" xfId="0" applyNumberFormat="1" applyFont="1" applyBorder="1" applyAlignment="1">
      <alignment horizontal="right" vertical="top"/>
    </xf>
    <xf numFmtId="170" fontId="15" fillId="0" borderId="11" xfId="1" applyNumberFormat="1" applyFont="1" applyBorder="1" applyAlignment="1" applyProtection="1">
      <alignment horizontal="center" vertical="top"/>
    </xf>
    <xf numFmtId="0" fontId="16" fillId="0" borderId="8"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7" fillId="0" borderId="14" xfId="0" applyFont="1" applyBorder="1" applyAlignment="1">
      <alignment vertical="top"/>
    </xf>
    <xf numFmtId="3" fontId="17" fillId="0" borderId="14" xfId="0" applyNumberFormat="1" applyFont="1" applyBorder="1" applyAlignment="1">
      <alignment horizontal="right" vertical="top"/>
    </xf>
    <xf numFmtId="0" fontId="25" fillId="0" borderId="14" xfId="0" applyFont="1" applyBorder="1" applyAlignment="1">
      <alignment horizontal="left" vertical="top"/>
    </xf>
    <xf numFmtId="168" fontId="17" fillId="0" borderId="14" xfId="0" applyNumberFormat="1" applyFont="1" applyBorder="1" applyAlignment="1">
      <alignment horizontal="center" vertical="top"/>
    </xf>
    <xf numFmtId="0" fontId="16" fillId="0" borderId="15" xfId="0" applyFont="1" applyBorder="1" applyAlignment="1">
      <alignment horizontal="left" vertical="top"/>
    </xf>
    <xf numFmtId="0" fontId="10" fillId="2" borderId="4" xfId="10" applyFont="1" applyFill="1" applyBorder="1" applyAlignment="1">
      <alignment vertical="center"/>
    </xf>
    <xf numFmtId="0" fontId="7" fillId="3" borderId="0" xfId="0" applyFont="1" applyFill="1"/>
    <xf numFmtId="41" fontId="26" fillId="0" borderId="0" xfId="1" applyFont="1" applyBorder="1"/>
    <xf numFmtId="0" fontId="7" fillId="0" borderId="0" xfId="0" applyFont="1" applyBorder="1" applyAlignment="1"/>
    <xf numFmtId="41" fontId="7" fillId="0" borderId="0" xfId="0" applyNumberFormat="1" applyFont="1" applyBorder="1" applyAlignment="1"/>
    <xf numFmtId="41" fontId="20" fillId="0" borderId="1" xfId="1" applyFont="1" applyFill="1" applyBorder="1" applyAlignment="1">
      <alignment horizontal="center" vertical="center"/>
    </xf>
    <xf numFmtId="0" fontId="24" fillId="0" borderId="1" xfId="0" applyFont="1" applyBorder="1" applyAlignment="1">
      <alignment horizontal="center" vertical="center" wrapText="1"/>
    </xf>
    <xf numFmtId="0" fontId="7" fillId="0" borderId="10" xfId="0" applyFont="1" applyBorder="1"/>
    <xf numFmtId="0" fontId="7" fillId="0" borderId="11" xfId="0" applyFont="1" applyBorder="1"/>
    <xf numFmtId="14" fontId="7" fillId="0" borderId="11" xfId="0" applyNumberFormat="1" applyFont="1" applyBorder="1"/>
    <xf numFmtId="41" fontId="7" fillId="0" borderId="12" xfId="1" applyFont="1" applyBorder="1"/>
    <xf numFmtId="14" fontId="7" fillId="0" borderId="0" xfId="0" applyNumberFormat="1" applyFont="1" applyBorder="1"/>
    <xf numFmtId="41" fontId="7" fillId="0" borderId="9" xfId="1" applyFont="1" applyBorder="1"/>
    <xf numFmtId="41" fontId="11" fillId="0" borderId="16" xfId="0" applyNumberFormat="1" applyFont="1" applyBorder="1"/>
    <xf numFmtId="0" fontId="10" fillId="2" borderId="3" xfId="10" applyFont="1" applyFill="1" applyBorder="1" applyAlignment="1">
      <alignment vertical="center"/>
    </xf>
    <xf numFmtId="41" fontId="7" fillId="0" borderId="0" xfId="0" applyNumberFormat="1" applyFont="1" applyAlignment="1"/>
    <xf numFmtId="0" fontId="13" fillId="0" borderId="1" xfId="0" applyFont="1" applyBorder="1" applyAlignment="1">
      <alignment horizontal="center" vertical="center" wrapText="1"/>
    </xf>
    <xf numFmtId="14" fontId="14" fillId="0" borderId="1" xfId="0" applyNumberFormat="1" applyFont="1" applyBorder="1" applyAlignment="1">
      <alignment wrapText="1"/>
    </xf>
    <xf numFmtId="3" fontId="14" fillId="0" borderId="1" xfId="0" applyNumberFormat="1" applyFont="1" applyBorder="1" applyAlignment="1">
      <alignment wrapText="1"/>
    </xf>
    <xf numFmtId="0" fontId="14" fillId="0" borderId="0" xfId="0" applyFont="1"/>
    <xf numFmtId="0" fontId="13" fillId="0" borderId="16" xfId="0" applyFont="1" applyBorder="1"/>
    <xf numFmtId="41" fontId="13" fillId="0" borderId="17" xfId="1" applyFont="1" applyFill="1" applyBorder="1"/>
    <xf numFmtId="164" fontId="7" fillId="0" borderId="0" xfId="1" applyNumberFormat="1" applyFont="1" applyBorder="1" applyAlignment="1">
      <alignment horizontal="right" vertical="center"/>
    </xf>
    <xf numFmtId="41" fontId="21" fillId="0" borderId="0" xfId="1" applyFont="1" applyBorder="1"/>
    <xf numFmtId="41" fontId="7" fillId="0" borderId="0" xfId="1" applyFont="1" applyBorder="1" applyAlignment="1">
      <alignment horizontal="center" vertical="center"/>
    </xf>
    <xf numFmtId="41" fontId="11" fillId="0" borderId="12" xfId="1" applyFont="1" applyBorder="1"/>
    <xf numFmtId="41" fontId="11" fillId="0" borderId="9" xfId="1" applyFont="1" applyBorder="1"/>
    <xf numFmtId="41" fontId="7" fillId="0" borderId="15" xfId="1" applyFont="1" applyBorder="1"/>
    <xf numFmtId="41" fontId="28" fillId="0" borderId="0" xfId="0" applyNumberFormat="1" applyFont="1" applyAlignment="1"/>
    <xf numFmtId="41" fontId="0" fillId="0" borderId="0" xfId="0" applyNumberFormat="1"/>
    <xf numFmtId="41" fontId="7" fillId="0" borderId="0" xfId="0" applyNumberFormat="1" applyFont="1" applyFill="1" applyBorder="1" applyAlignment="1"/>
    <xf numFmtId="171" fontId="16" fillId="0" borderId="11" xfId="0" applyNumberFormat="1" applyFont="1" applyBorder="1" applyAlignment="1">
      <alignment horizontal="center" vertical="top"/>
    </xf>
    <xf numFmtId="3" fontId="7" fillId="0" borderId="0" xfId="0" applyNumberFormat="1" applyFont="1" applyAlignment="1"/>
    <xf numFmtId="3" fontId="16" fillId="0" borderId="11" xfId="0" applyNumberFormat="1" applyFont="1" applyBorder="1" applyAlignment="1">
      <alignment vertical="top"/>
    </xf>
    <xf numFmtId="172" fontId="16" fillId="0" borderId="11" xfId="0" applyNumberFormat="1" applyFont="1" applyBorder="1" applyAlignment="1">
      <alignment horizontal="center" vertical="top"/>
    </xf>
    <xf numFmtId="173" fontId="16" fillId="0" borderId="11" xfId="0" applyNumberFormat="1" applyFont="1" applyBorder="1" applyAlignment="1">
      <alignment vertical="top"/>
    </xf>
    <xf numFmtId="0" fontId="16" fillId="0" borderId="0" xfId="0" applyFont="1" applyBorder="1" applyAlignment="1">
      <alignment vertical="top"/>
    </xf>
    <xf numFmtId="0" fontId="16" fillId="0" borderId="0" xfId="0" applyFont="1" applyBorder="1" applyAlignment="1">
      <alignment horizontal="center" vertical="top"/>
    </xf>
    <xf numFmtId="171" fontId="16" fillId="0" borderId="0" xfId="0" applyNumberFormat="1" applyFont="1" applyBorder="1" applyAlignment="1">
      <alignment horizontal="center" vertical="top"/>
    </xf>
    <xf numFmtId="3" fontId="16" fillId="0" borderId="0" xfId="0" applyNumberFormat="1" applyFont="1" applyBorder="1" applyAlignment="1">
      <alignment horizontal="right" vertical="top"/>
    </xf>
    <xf numFmtId="3" fontId="16" fillId="0" borderId="0" xfId="0" applyNumberFormat="1" applyFont="1" applyBorder="1" applyAlignment="1">
      <alignment vertical="top"/>
    </xf>
    <xf numFmtId="172" fontId="16" fillId="0" borderId="0" xfId="0" applyNumberFormat="1" applyFont="1" applyBorder="1" applyAlignment="1">
      <alignment horizontal="center" vertical="top"/>
    </xf>
    <xf numFmtId="173" fontId="16" fillId="0" borderId="0" xfId="0" applyNumberFormat="1" applyFont="1" applyBorder="1" applyAlignment="1">
      <alignment vertical="top"/>
    </xf>
    <xf numFmtId="0" fontId="16" fillId="0" borderId="0" xfId="0" applyFont="1" applyBorder="1" applyAlignment="1">
      <alignment horizontal="left" vertical="top"/>
    </xf>
    <xf numFmtId="0" fontId="15" fillId="0" borderId="0" xfId="0" applyFont="1" applyBorder="1" applyAlignment="1">
      <alignment vertical="top"/>
    </xf>
    <xf numFmtId="3" fontId="15" fillId="0" borderId="0" xfId="0" applyNumberFormat="1" applyFont="1" applyBorder="1" applyAlignment="1">
      <alignment horizontal="right" vertical="top"/>
    </xf>
    <xf numFmtId="3" fontId="15" fillId="0" borderId="0" xfId="0" applyNumberFormat="1" applyFont="1" applyBorder="1" applyAlignment="1">
      <alignment vertical="top"/>
    </xf>
    <xf numFmtId="172" fontId="15" fillId="0" borderId="0" xfId="0" applyNumberFormat="1" applyFont="1" applyBorder="1" applyAlignment="1">
      <alignment vertical="top"/>
    </xf>
    <xf numFmtId="0" fontId="15" fillId="0" borderId="0" xfId="0" applyFont="1" applyBorder="1" applyAlignment="1">
      <alignment horizontal="center" vertical="top"/>
    </xf>
    <xf numFmtId="0" fontId="15" fillId="0" borderId="14" xfId="0" applyFont="1" applyBorder="1" applyAlignment="1">
      <alignment vertical="top"/>
    </xf>
    <xf numFmtId="3" fontId="15" fillId="0" borderId="14" xfId="0" applyNumberFormat="1" applyFont="1" applyBorder="1" applyAlignment="1">
      <alignment horizontal="right" vertical="top"/>
    </xf>
    <xf numFmtId="3" fontId="15" fillId="0" borderId="14" xfId="0" applyNumberFormat="1" applyFont="1" applyBorder="1" applyAlignment="1">
      <alignment vertical="top"/>
    </xf>
    <xf numFmtId="172" fontId="15" fillId="0" borderId="14" xfId="0" applyNumberFormat="1" applyFont="1" applyBorder="1" applyAlignment="1">
      <alignment vertical="top"/>
    </xf>
    <xf numFmtId="0" fontId="15" fillId="0" borderId="14" xfId="0" applyFont="1" applyBorder="1" applyAlignment="1">
      <alignment horizontal="center" vertical="top"/>
    </xf>
    <xf numFmtId="0" fontId="15" fillId="0" borderId="11" xfId="0" applyFont="1" applyBorder="1" applyAlignment="1">
      <alignment horizontal="right" vertical="top"/>
    </xf>
    <xf numFmtId="172" fontId="15" fillId="0" borderId="11" xfId="0" applyNumberFormat="1" applyFont="1" applyBorder="1" applyAlignment="1">
      <alignment vertical="top"/>
    </xf>
    <xf numFmtId="0" fontId="15" fillId="0" borderId="0" xfId="0" applyFont="1" applyBorder="1" applyAlignment="1">
      <alignment horizontal="right" vertical="top"/>
    </xf>
    <xf numFmtId="168" fontId="15" fillId="0" borderId="14" xfId="0" applyNumberFormat="1" applyFont="1" applyBorder="1" applyAlignment="1">
      <alignment vertical="top"/>
    </xf>
    <xf numFmtId="14" fontId="16" fillId="0" borderId="11" xfId="0" applyNumberFormat="1" applyFont="1" applyBorder="1" applyAlignment="1">
      <alignment horizontal="center" vertical="top"/>
    </xf>
    <xf numFmtId="14" fontId="15" fillId="0" borderId="0" xfId="0" applyNumberFormat="1" applyFont="1" applyAlignment="1">
      <alignment horizontal="center" vertical="top"/>
    </xf>
    <xf numFmtId="14" fontId="16" fillId="0" borderId="0" xfId="0" applyNumberFormat="1" applyFont="1" applyAlignment="1">
      <alignment horizontal="center" vertical="top"/>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9" fillId="0" borderId="0" xfId="0" applyFont="1" applyAlignment="1">
      <alignment horizontal="left"/>
    </xf>
    <xf numFmtId="0" fontId="7" fillId="0" borderId="0" xfId="0" applyFont="1" applyBorder="1" applyAlignment="1">
      <alignment horizontal="center"/>
    </xf>
    <xf numFmtId="0" fontId="18"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Fill="1" applyBorder="1" applyAlignment="1">
      <alignment horizontal="center"/>
    </xf>
    <xf numFmtId="41" fontId="11" fillId="0" borderId="4" xfId="1" applyFont="1" applyFill="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wrapText="1"/>
    </xf>
    <xf numFmtId="0" fontId="18" fillId="0" borderId="0" xfId="0" applyFont="1" applyAlignment="1">
      <alignment horizontal="center" wrapText="1"/>
    </xf>
    <xf numFmtId="0" fontId="7" fillId="0" borderId="0" xfId="0" applyFont="1" applyAlignment="1">
      <alignment horizont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14"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xf numFmtId="0" fontId="7" fillId="0" borderId="18" xfId="0" applyFont="1" applyBorder="1" applyAlignment="1">
      <alignment horizontal="center"/>
    </xf>
    <xf numFmtId="0" fontId="7" fillId="0" borderId="19" xfId="0" applyFont="1" applyBorder="1" applyAlignment="1">
      <alignment horizontal="center"/>
    </xf>
  </cellXfs>
  <cellStyles count="11">
    <cellStyle name="Hipervínculo" xfId="10" builtinId="8"/>
    <cellStyle name="Millares [0]" xfId="1" builtinId="6"/>
    <cellStyle name="Millares [0] 2" xfId="3" xr:uid="{CA1E6C81-B413-441C-A440-8F99D266C71F}"/>
    <cellStyle name="Millares 2" xfId="8" xr:uid="{C7B6F4A7-0D07-4EBA-9738-8E1BDD7BAD6E}"/>
    <cellStyle name="Normal" xfId="0" builtinId="0"/>
    <cellStyle name="Normal 10" xfId="9" xr:uid="{FCE95D7B-5E7A-4FBC-9DA3-FA7A6391054A}"/>
    <cellStyle name="Normal 11" xfId="5" xr:uid="{6DEE41A6-C6CF-4935-8FD5-9AB6E42DDEBF}"/>
    <cellStyle name="Normal 2" xfId="2" xr:uid="{90BE483F-5CEF-4F2F-9D04-D05D94E5D190}"/>
    <cellStyle name="Normal 3" xfId="6" xr:uid="{AF09A1A4-806C-4584-9E84-33D92D8761AE}"/>
    <cellStyle name="Porcentaje" xfId="4" builtinId="5"/>
    <cellStyle name="Porcentaje 2" xfId="7"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97" t="s">
        <v>215</v>
      </c>
      <c r="C2" s="198"/>
      <c r="D2" s="198"/>
      <c r="E2" s="198"/>
      <c r="F2" s="199"/>
    </row>
    <row r="3" spans="2:6" x14ac:dyDescent="0.25">
      <c r="B3" s="200"/>
      <c r="C3" s="201"/>
      <c r="D3" s="201"/>
      <c r="E3" s="201"/>
      <c r="F3" s="202"/>
    </row>
    <row r="4" spans="2:6" x14ac:dyDescent="0.25">
      <c r="B4" s="200"/>
      <c r="C4" s="201"/>
      <c r="D4" s="201"/>
      <c r="E4" s="201"/>
      <c r="F4" s="202"/>
    </row>
    <row r="5" spans="2:6" x14ac:dyDescent="0.25">
      <c r="B5" s="200"/>
      <c r="C5" s="201"/>
      <c r="D5" s="201"/>
      <c r="E5" s="201"/>
      <c r="F5" s="202"/>
    </row>
    <row r="6" spans="2:6" x14ac:dyDescent="0.25">
      <c r="B6" s="200"/>
      <c r="C6" s="201"/>
      <c r="D6" s="201"/>
      <c r="E6" s="201"/>
      <c r="F6" s="202"/>
    </row>
    <row r="7" spans="2:6" x14ac:dyDescent="0.25">
      <c r="B7" s="200"/>
      <c r="C7" s="201"/>
      <c r="D7" s="201"/>
      <c r="E7" s="201"/>
      <c r="F7" s="202"/>
    </row>
    <row r="8" spans="2:6" x14ac:dyDescent="0.25">
      <c r="B8" s="200"/>
      <c r="C8" s="201"/>
      <c r="D8" s="201"/>
      <c r="E8" s="201"/>
      <c r="F8" s="202"/>
    </row>
    <row r="9" spans="2:6" x14ac:dyDescent="0.25">
      <c r="B9" s="200"/>
      <c r="C9" s="201"/>
      <c r="D9" s="201"/>
      <c r="E9" s="201"/>
      <c r="F9" s="202"/>
    </row>
    <row r="10" spans="2:6" x14ac:dyDescent="0.25">
      <c r="B10" s="200"/>
      <c r="C10" s="201"/>
      <c r="D10" s="201"/>
      <c r="E10" s="201"/>
      <c r="F10" s="202"/>
    </row>
    <row r="11" spans="2:6" x14ac:dyDescent="0.25">
      <c r="B11" s="200"/>
      <c r="C11" s="201"/>
      <c r="D11" s="201"/>
      <c r="E11" s="201"/>
      <c r="F11" s="202"/>
    </row>
    <row r="12" spans="2:6" x14ac:dyDescent="0.25">
      <c r="B12" s="200"/>
      <c r="C12" s="201"/>
      <c r="D12" s="201"/>
      <c r="E12" s="201"/>
      <c r="F12" s="202"/>
    </row>
    <row r="13" spans="2:6" x14ac:dyDescent="0.25">
      <c r="B13" s="200"/>
      <c r="C13" s="201"/>
      <c r="D13" s="201"/>
      <c r="E13" s="201"/>
      <c r="F13" s="202"/>
    </row>
    <row r="14" spans="2:6" x14ac:dyDescent="0.25">
      <c r="B14" s="200"/>
      <c r="C14" s="201"/>
      <c r="D14" s="201"/>
      <c r="E14" s="201"/>
      <c r="F14" s="202"/>
    </row>
    <row r="15" spans="2:6" x14ac:dyDescent="0.25">
      <c r="B15" s="200"/>
      <c r="C15" s="201"/>
      <c r="D15" s="201"/>
      <c r="E15" s="201"/>
      <c r="F15" s="202"/>
    </row>
    <row r="16" spans="2:6" x14ac:dyDescent="0.25">
      <c r="B16" s="200"/>
      <c r="C16" s="201"/>
      <c r="D16" s="201"/>
      <c r="E16" s="201"/>
      <c r="F16" s="202"/>
    </row>
    <row r="17" spans="2:6" x14ac:dyDescent="0.25">
      <c r="B17" s="200"/>
      <c r="C17" s="201"/>
      <c r="D17" s="201"/>
      <c r="E17" s="201"/>
      <c r="F17" s="202"/>
    </row>
    <row r="18" spans="2:6" x14ac:dyDescent="0.25">
      <c r="B18" s="200"/>
      <c r="C18" s="201"/>
      <c r="D18" s="201"/>
      <c r="E18" s="201"/>
      <c r="F18" s="202"/>
    </row>
    <row r="19" spans="2:6" x14ac:dyDescent="0.25">
      <c r="B19" s="200"/>
      <c r="C19" s="201"/>
      <c r="D19" s="201"/>
      <c r="E19" s="201"/>
      <c r="F19" s="202"/>
    </row>
    <row r="20" spans="2:6" x14ac:dyDescent="0.25">
      <c r="B20" s="200"/>
      <c r="C20" s="201"/>
      <c r="D20" s="201"/>
      <c r="E20" s="201"/>
      <c r="F20" s="202"/>
    </row>
    <row r="21" spans="2:6" x14ac:dyDescent="0.25">
      <c r="B21" s="200"/>
      <c r="C21" s="201"/>
      <c r="D21" s="201"/>
      <c r="E21" s="201"/>
      <c r="F21" s="202"/>
    </row>
    <row r="22" spans="2:6" x14ac:dyDescent="0.25">
      <c r="B22" s="200"/>
      <c r="C22" s="201"/>
      <c r="D22" s="201"/>
      <c r="E22" s="201"/>
      <c r="F22" s="202"/>
    </row>
    <row r="23" spans="2:6" x14ac:dyDescent="0.25">
      <c r="B23" s="200"/>
      <c r="C23" s="201"/>
      <c r="D23" s="201"/>
      <c r="E23" s="201"/>
      <c r="F23" s="202"/>
    </row>
    <row r="24" spans="2:6" x14ac:dyDescent="0.25">
      <c r="B24" s="203"/>
      <c r="C24" s="204"/>
      <c r="D24" s="204"/>
      <c r="E24" s="204"/>
      <c r="F24" s="205"/>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0"/>
  <sheetViews>
    <sheetView workbookViewId="0">
      <pane ySplit="2" topLeftCell="A3" activePane="bottomLeft" state="frozen"/>
      <selection activeCell="H13" sqref="H13"/>
      <selection pane="bottomLeft" activeCell="B1" sqref="B1"/>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206" t="s">
        <v>161</v>
      </c>
      <c r="C2" s="206"/>
    </row>
    <row r="3" spans="2:3" x14ac:dyDescent="0.25">
      <c r="B3" s="90" t="s">
        <v>56</v>
      </c>
      <c r="C3" s="137"/>
    </row>
    <row r="4" spans="2:3" x14ac:dyDescent="0.25">
      <c r="B4" s="2" t="s">
        <v>124</v>
      </c>
      <c r="C4" s="91" t="s">
        <v>155</v>
      </c>
    </row>
    <row r="5" spans="2:3" x14ac:dyDescent="0.25">
      <c r="B5" s="2" t="s">
        <v>154</v>
      </c>
      <c r="C5" s="91" t="s">
        <v>156</v>
      </c>
    </row>
    <row r="6" spans="2:3" x14ac:dyDescent="0.25">
      <c r="B6" s="2" t="s">
        <v>126</v>
      </c>
      <c r="C6" s="91" t="s">
        <v>157</v>
      </c>
    </row>
    <row r="7" spans="2:3" x14ac:dyDescent="0.25">
      <c r="B7" s="2" t="s">
        <v>127</v>
      </c>
      <c r="C7" s="91" t="s">
        <v>158</v>
      </c>
    </row>
    <row r="8" spans="2:3" x14ac:dyDescent="0.25">
      <c r="B8" s="2" t="s">
        <v>129</v>
      </c>
      <c r="C8" s="91" t="s">
        <v>159</v>
      </c>
    </row>
    <row r="9" spans="2:3" x14ac:dyDescent="0.25">
      <c r="B9" s="2" t="s">
        <v>213</v>
      </c>
      <c r="C9" s="91" t="s">
        <v>160</v>
      </c>
    </row>
    <row r="10" spans="2:3" x14ac:dyDescent="0.25">
      <c r="B10" s="2" t="s">
        <v>214</v>
      </c>
      <c r="C10" s="91" t="s">
        <v>201</v>
      </c>
    </row>
  </sheetData>
  <mergeCells count="1">
    <mergeCell ref="B2:C2"/>
  </mergeCells>
  <hyperlinks>
    <hyperlink ref="B4" location="'01'!A1" display="ESTADO DEL ACTIVO NETO" xr:uid="{CF88B28D-C381-4A5D-8EC5-1F95538A3DA3}"/>
    <hyperlink ref="B5" location="'02'!A1" display="ESTADO DE INGRESO Y EGRESOS" xr:uid="{4B102E1D-9931-441E-B2C9-B9F45E96AE81}"/>
    <hyperlink ref="B6" location="'03'!A1" display="ESTADO DE VARIACIÓN DEL ACTIVO NETO" xr:uid="{B6F67CE1-9CB2-4EE8-8D3B-8FD1742C5A36}"/>
    <hyperlink ref="B7" location="'04'!A1" display="ESTADO DE FLUJO DE EFECTIVO" xr:uid="{06FD548C-C671-4929-BCFF-A36F9BA7029A}"/>
    <hyperlink ref="B8" location="'05'!A1" display="NOTAS A LOS ESTADOS FINANCIEROS" xr:uid="{50452724-DA03-41EA-83C7-A82310E41BD4}"/>
    <hyperlink ref="B9" location="'06'!A1" display="COMPOSICIÓN DE LAS INVERSIONES DEL FONDO" xr:uid="{822322F6-7558-4577-B32C-052870AAFF20}"/>
    <hyperlink ref="B10" location="'07'!A1" display="COMPOSICIÓN DE LAS INVERSIONES OP REPO" xr:uid="{B7651F70-DE12-4945-A8D1-6B3459D4DB93}"/>
  </hyperlinks>
  <pageMargins left="0.7" right="0.7" top="0.75" bottom="0.75" header="0.3" footer="0.3"/>
  <pageSetup orientation="portrait" r:id="rId1"/>
  <ignoredErrors>
    <ignoredError sqref="C4:C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G29"/>
  <sheetViews>
    <sheetView showGridLines="0" tabSelected="1" workbookViewId="0">
      <selection activeCell="C16" sqref="C16"/>
    </sheetView>
  </sheetViews>
  <sheetFormatPr baseColWidth="10" defaultColWidth="9.140625" defaultRowHeight="15" x14ac:dyDescent="0.25"/>
  <cols>
    <col min="1" max="1" width="3.5703125" style="1" customWidth="1"/>
    <col min="2" max="2" width="52.7109375" style="1" customWidth="1"/>
    <col min="3" max="4" width="21.28515625" style="1" customWidth="1"/>
    <col min="5" max="5" width="3.5703125" style="1" customWidth="1"/>
    <col min="6" max="6" width="9.140625" style="1"/>
    <col min="7" max="7" width="7" style="32" customWidth="1"/>
    <col min="8" max="16384" width="9.140625" style="1"/>
  </cols>
  <sheetData>
    <row r="1" spans="1:6" x14ac:dyDescent="0.25">
      <c r="A1" s="2" t="s">
        <v>212</v>
      </c>
    </row>
    <row r="2" spans="1:6" x14ac:dyDescent="0.25">
      <c r="B2" s="206" t="s">
        <v>56</v>
      </c>
      <c r="C2" s="206"/>
      <c r="D2" s="206"/>
    </row>
    <row r="3" spans="1:6" x14ac:dyDescent="0.25">
      <c r="B3" s="209" t="s">
        <v>124</v>
      </c>
      <c r="C3" s="209"/>
      <c r="D3" s="209"/>
    </row>
    <row r="4" spans="1:6" x14ac:dyDescent="0.25">
      <c r="B4" s="210" t="s">
        <v>237</v>
      </c>
      <c r="C4" s="210"/>
      <c r="D4" s="210"/>
    </row>
    <row r="5" spans="1:6" x14ac:dyDescent="0.25">
      <c r="B5" s="210" t="s">
        <v>128</v>
      </c>
      <c r="C5" s="210"/>
      <c r="D5" s="210"/>
    </row>
    <row r="7" spans="1:6" x14ac:dyDescent="0.25">
      <c r="B7" s="47" t="s">
        <v>0</v>
      </c>
      <c r="C7" s="48">
        <v>44651</v>
      </c>
      <c r="D7" s="48">
        <v>44286</v>
      </c>
      <c r="E7" s="81"/>
    </row>
    <row r="8" spans="1:6" x14ac:dyDescent="0.25">
      <c r="B8" s="49" t="s">
        <v>168</v>
      </c>
      <c r="C8" s="65">
        <v>17419276746</v>
      </c>
      <c r="D8" s="65">
        <v>16503277509</v>
      </c>
      <c r="E8" s="82"/>
      <c r="F8" s="83"/>
    </row>
    <row r="9" spans="1:6" x14ac:dyDescent="0.25">
      <c r="B9" s="49" t="s">
        <v>1</v>
      </c>
      <c r="C9" s="66">
        <v>1814083</v>
      </c>
      <c r="D9" s="66">
        <v>1383222</v>
      </c>
      <c r="E9" s="82"/>
      <c r="F9" s="83"/>
    </row>
    <row r="10" spans="1:6" x14ac:dyDescent="0.25">
      <c r="B10" s="49" t="s">
        <v>109</v>
      </c>
      <c r="C10" s="84">
        <v>100629371.88</v>
      </c>
      <c r="D10" s="84">
        <v>85711976</v>
      </c>
      <c r="E10" s="50"/>
      <c r="F10" s="208"/>
    </row>
    <row r="11" spans="1:6" x14ac:dyDescent="0.25">
      <c r="B11" s="150" t="s">
        <v>200</v>
      </c>
      <c r="C11" s="84">
        <v>102807471919.776</v>
      </c>
      <c r="D11" s="84">
        <v>50802337249.592003</v>
      </c>
      <c r="E11" s="50"/>
      <c r="F11" s="208"/>
    </row>
    <row r="12" spans="1:6" x14ac:dyDescent="0.25">
      <c r="B12" s="136" t="s">
        <v>199</v>
      </c>
      <c r="C12" s="67">
        <v>447410595641</v>
      </c>
      <c r="D12" s="67">
        <v>399193983293</v>
      </c>
      <c r="E12" s="50"/>
      <c r="F12" s="208"/>
    </row>
    <row r="13" spans="1:6" x14ac:dyDescent="0.25">
      <c r="B13" s="51" t="s">
        <v>2</v>
      </c>
      <c r="C13" s="68">
        <f>SUM(C8:C12)</f>
        <v>567739787761.65601</v>
      </c>
      <c r="D13" s="68">
        <f>SUM(D8:D12)</f>
        <v>466586693249.59198</v>
      </c>
      <c r="E13" s="85"/>
      <c r="F13" s="83"/>
    </row>
    <row r="14" spans="1:6" x14ac:dyDescent="0.25">
      <c r="B14" s="52" t="s">
        <v>3</v>
      </c>
      <c r="C14" s="68"/>
      <c r="D14" s="68"/>
      <c r="E14" s="85"/>
    </row>
    <row r="15" spans="1:6" x14ac:dyDescent="0.25">
      <c r="B15" s="53" t="s">
        <v>4</v>
      </c>
      <c r="C15" s="69">
        <v>0</v>
      </c>
      <c r="D15" s="69">
        <v>0</v>
      </c>
      <c r="E15" s="82"/>
    </row>
    <row r="16" spans="1:6" x14ac:dyDescent="0.25">
      <c r="B16" s="54" t="s">
        <v>169</v>
      </c>
      <c r="C16" s="66">
        <v>1155571284</v>
      </c>
      <c r="D16" s="66">
        <v>1199547024</v>
      </c>
      <c r="E16" s="82"/>
    </row>
    <row r="17" spans="2:5" x14ac:dyDescent="0.25">
      <c r="B17" s="54" t="s">
        <v>189</v>
      </c>
      <c r="C17" s="66">
        <v>88364472684.308929</v>
      </c>
      <c r="D17" s="66">
        <v>42307084019.429527</v>
      </c>
      <c r="E17" s="82"/>
    </row>
    <row r="18" spans="2:5" x14ac:dyDescent="0.25">
      <c r="B18" s="49" t="s">
        <v>5</v>
      </c>
      <c r="C18" s="66">
        <v>0</v>
      </c>
      <c r="D18" s="66">
        <v>0</v>
      </c>
      <c r="E18" s="82"/>
    </row>
    <row r="19" spans="2:5" x14ac:dyDescent="0.25">
      <c r="B19" s="52" t="s">
        <v>114</v>
      </c>
      <c r="C19" s="68">
        <f>+SUM(C15:C18)</f>
        <v>89520043968.308929</v>
      </c>
      <c r="D19" s="68">
        <f>+SUM(D15:D18)</f>
        <v>43506631043.429527</v>
      </c>
      <c r="E19" s="85"/>
    </row>
    <row r="20" spans="2:5" x14ac:dyDescent="0.25">
      <c r="B20" s="52" t="s">
        <v>6</v>
      </c>
      <c r="C20" s="141">
        <f>+C13-C19</f>
        <v>478219743793.34705</v>
      </c>
      <c r="D20" s="68">
        <f>+D13-D19</f>
        <v>423080062206.16248</v>
      </c>
      <c r="E20" s="86"/>
    </row>
    <row r="21" spans="2:5" x14ac:dyDescent="0.25">
      <c r="B21" s="52" t="s">
        <v>7</v>
      </c>
      <c r="C21" s="55">
        <v>3399847.7552744681</v>
      </c>
      <c r="D21" s="55">
        <v>3131860.4331562589</v>
      </c>
      <c r="E21" s="86"/>
    </row>
    <row r="22" spans="2:5" x14ac:dyDescent="0.25">
      <c r="B22" s="52" t="s">
        <v>8</v>
      </c>
      <c r="C22" s="87">
        <v>140659.164238</v>
      </c>
      <c r="D22" s="87">
        <v>135091.79895900001</v>
      </c>
    </row>
    <row r="24" spans="2:5" x14ac:dyDescent="0.25">
      <c r="B24" s="207" t="s">
        <v>202</v>
      </c>
      <c r="C24" s="207"/>
      <c r="D24" s="207"/>
      <c r="E24" s="16"/>
    </row>
    <row r="25" spans="2:5" x14ac:dyDescent="0.25">
      <c r="B25" s="12"/>
      <c r="C25" s="88"/>
      <c r="D25" s="16"/>
      <c r="E25" s="15"/>
    </row>
    <row r="26" spans="2:5" x14ac:dyDescent="0.25">
      <c r="C26" s="89"/>
      <c r="D26" s="89"/>
      <c r="E26" s="41"/>
    </row>
    <row r="27" spans="2:5" x14ac:dyDescent="0.25">
      <c r="C27" s="89"/>
      <c r="D27" s="89"/>
    </row>
    <row r="28" spans="2:5" x14ac:dyDescent="0.25">
      <c r="C28" s="56"/>
      <c r="D28" s="56"/>
    </row>
    <row r="29" spans="2:5" x14ac:dyDescent="0.25">
      <c r="C29" s="57"/>
      <c r="D29" s="57"/>
    </row>
  </sheetData>
  <mergeCells count="6">
    <mergeCell ref="B24:D24"/>
    <mergeCell ref="B2:D2"/>
    <mergeCell ref="F10:F12"/>
    <mergeCell ref="B3:D3"/>
    <mergeCell ref="B4:D4"/>
    <mergeCell ref="B5:D5"/>
  </mergeCells>
  <hyperlinks>
    <hyperlink ref="A1" location="INDICE!A1" display="INDICE!A1" xr:uid="{6B0E43CA-D2DB-4852-9D6C-9F9A602766EB}"/>
    <hyperlink ref="B12" location="'06'!A1" display="Inversiones " xr:uid="{B9FB7D52-3CFD-407E-993D-9DA8C6D9BAA8}"/>
    <hyperlink ref="B11" location="'07'!A1" display="Inversiones Op Reporto Anexo II" xr:uid="{7B4CE93F-7C5A-4861-BC08-F216C68EE10E}"/>
  </hyperlinks>
  <pageMargins left="0.7" right="0.7" top="0.75" bottom="0.75" header="0.3" footer="0.3"/>
  <pageSetup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G23"/>
  <sheetViews>
    <sheetView showGridLines="0" workbookViewId="0">
      <selection activeCell="C19" sqref="C19"/>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6" width="12.42578125" style="1" bestFit="1" customWidth="1"/>
    <col min="7" max="16384" width="11.42578125" style="1"/>
  </cols>
  <sheetData>
    <row r="1" spans="1:7" x14ac:dyDescent="0.25">
      <c r="A1" s="2" t="s">
        <v>212</v>
      </c>
    </row>
    <row r="2" spans="1:7" x14ac:dyDescent="0.25">
      <c r="B2" s="206" t="s">
        <v>56</v>
      </c>
      <c r="C2" s="206"/>
      <c r="D2" s="206"/>
    </row>
    <row r="3" spans="1:7" x14ac:dyDescent="0.25">
      <c r="B3" s="209" t="s">
        <v>125</v>
      </c>
      <c r="C3" s="209"/>
      <c r="D3" s="209"/>
    </row>
    <row r="4" spans="1:7" x14ac:dyDescent="0.25">
      <c r="B4" s="210" t="str">
        <f>+'01'!B4</f>
        <v>Correspondiente al 31/03/2022 con cifras comparativas al 31/03/2021</v>
      </c>
      <c r="C4" s="210"/>
      <c r="D4" s="210"/>
    </row>
    <row r="5" spans="1:7" x14ac:dyDescent="0.25">
      <c r="B5" s="210" t="s">
        <v>128</v>
      </c>
      <c r="C5" s="210"/>
      <c r="D5" s="210"/>
    </row>
    <row r="7" spans="1:7" s="12" customFormat="1" x14ac:dyDescent="0.25">
      <c r="B7" s="42" t="s">
        <v>9</v>
      </c>
      <c r="C7" s="45">
        <f>+'01'!C7</f>
        <v>44651</v>
      </c>
      <c r="D7" s="45">
        <f>+'01'!D7</f>
        <v>44286</v>
      </c>
    </row>
    <row r="8" spans="1:7" x14ac:dyDescent="0.25">
      <c r="B8" s="79" t="s">
        <v>165</v>
      </c>
      <c r="C8" s="80">
        <v>-4287553313</v>
      </c>
      <c r="D8" s="80">
        <v>1441204494</v>
      </c>
      <c r="F8" s="32"/>
      <c r="G8" s="33"/>
    </row>
    <row r="9" spans="1:7" x14ac:dyDescent="0.25">
      <c r="B9" s="11" t="s">
        <v>108</v>
      </c>
      <c r="C9" s="20">
        <v>13823948662</v>
      </c>
      <c r="D9" s="20">
        <v>6129475439</v>
      </c>
    </row>
    <row r="10" spans="1:7" x14ac:dyDescent="0.25">
      <c r="B10" s="11" t="s">
        <v>166</v>
      </c>
      <c r="C10" s="20">
        <v>184451187</v>
      </c>
      <c r="D10" s="20">
        <v>200505242</v>
      </c>
    </row>
    <row r="11" spans="1:7" s="12" customFormat="1" x14ac:dyDescent="0.25">
      <c r="B11" s="23" t="s">
        <v>10</v>
      </c>
      <c r="C11" s="58">
        <f>SUM(C8:C10)</f>
        <v>9720846536</v>
      </c>
      <c r="D11" s="58">
        <f>SUM(D8:D10)</f>
        <v>7771185175</v>
      </c>
    </row>
    <row r="12" spans="1:7" s="12" customFormat="1" x14ac:dyDescent="0.25">
      <c r="B12" s="46" t="s">
        <v>11</v>
      </c>
      <c r="C12" s="64"/>
      <c r="D12" s="64"/>
    </row>
    <row r="13" spans="1:7" x14ac:dyDescent="0.25">
      <c r="B13" s="18" t="s">
        <v>12</v>
      </c>
      <c r="C13" s="19">
        <v>3681066698</v>
      </c>
      <c r="D13" s="19">
        <v>3262570563</v>
      </c>
    </row>
    <row r="14" spans="1:7" x14ac:dyDescent="0.25">
      <c r="B14" s="11" t="s">
        <v>173</v>
      </c>
      <c r="C14" s="20">
        <v>838777751.06101632</v>
      </c>
      <c r="D14" s="20">
        <v>556191906.7616452</v>
      </c>
    </row>
    <row r="15" spans="1:7" x14ac:dyDescent="0.25">
      <c r="B15" s="11" t="s">
        <v>14</v>
      </c>
      <c r="C15" s="20">
        <v>0</v>
      </c>
      <c r="D15" s="20">
        <v>0</v>
      </c>
    </row>
    <row r="16" spans="1:7" x14ac:dyDescent="0.25">
      <c r="B16" s="11" t="s">
        <v>13</v>
      </c>
      <c r="C16" s="20">
        <v>0</v>
      </c>
      <c r="D16" s="20">
        <v>0</v>
      </c>
    </row>
    <row r="17" spans="2:4" x14ac:dyDescent="0.25">
      <c r="B17" s="11" t="s">
        <v>167</v>
      </c>
      <c r="C17" s="20">
        <v>0</v>
      </c>
      <c r="D17" s="20">
        <v>3279</v>
      </c>
    </row>
    <row r="18" spans="2:4" s="12" customFormat="1" x14ac:dyDescent="0.25">
      <c r="B18" s="23" t="s">
        <v>15</v>
      </c>
      <c r="C18" s="58">
        <f>SUM(C13:C17)</f>
        <v>4519844449.0610161</v>
      </c>
      <c r="D18" s="58">
        <f>SUM(D13:D17)</f>
        <v>3818765748.7616453</v>
      </c>
    </row>
    <row r="19" spans="2:4" s="12" customFormat="1" x14ac:dyDescent="0.25">
      <c r="B19" s="23" t="s">
        <v>16</v>
      </c>
      <c r="C19" s="58">
        <f>+C11-C18</f>
        <v>5201002086.9389839</v>
      </c>
      <c r="D19" s="58">
        <f>+D11-D18</f>
        <v>3952419426.2383547</v>
      </c>
    </row>
    <row r="21" spans="2:4" x14ac:dyDescent="0.25">
      <c r="B21" s="207" t="s">
        <v>202</v>
      </c>
      <c r="C21" s="207"/>
      <c r="D21" s="207"/>
    </row>
    <row r="22" spans="2:4" x14ac:dyDescent="0.25">
      <c r="C22" s="16"/>
      <c r="D22" s="16"/>
    </row>
    <row r="23" spans="2:4" x14ac:dyDescent="0.25">
      <c r="C23" s="16"/>
      <c r="D23" s="16"/>
    </row>
  </sheetData>
  <mergeCells count="5">
    <mergeCell ref="B3:D3"/>
    <mergeCell ref="B4:D4"/>
    <mergeCell ref="B5:D5"/>
    <mergeCell ref="B21:D21"/>
    <mergeCell ref="B2:D2"/>
  </mergeCells>
  <hyperlinks>
    <hyperlink ref="A1" location="INDICE!A1" display="INDICE!A1" xr:uid="{A23ED2F9-D8EB-426D-AF3D-BC6E2634EFB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17"/>
  <sheetViews>
    <sheetView showGridLines="0" workbookViewId="0">
      <selection activeCell="E14" sqref="E14"/>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7" width="18.7109375" style="1" bestFit="1" customWidth="1"/>
    <col min="8" max="8" width="13.5703125" style="1" bestFit="1" customWidth="1"/>
    <col min="9" max="16384" width="11.42578125" style="1"/>
  </cols>
  <sheetData>
    <row r="1" spans="1:10" x14ac:dyDescent="0.25">
      <c r="A1" s="2" t="s">
        <v>212</v>
      </c>
    </row>
    <row r="2" spans="1:10" x14ac:dyDescent="0.25">
      <c r="B2" s="206" t="s">
        <v>56</v>
      </c>
      <c r="C2" s="206"/>
      <c r="D2" s="206"/>
      <c r="E2" s="206"/>
    </row>
    <row r="3" spans="1:10" x14ac:dyDescent="0.25">
      <c r="B3" s="209" t="s">
        <v>126</v>
      </c>
      <c r="C3" s="209"/>
      <c r="D3" s="209"/>
      <c r="E3" s="209"/>
    </row>
    <row r="4" spans="1:10" x14ac:dyDescent="0.25">
      <c r="B4" s="210" t="str">
        <f>+'02'!B4</f>
        <v>Correspondiente al 31/03/2022 con cifras comparativas al 31/03/2021</v>
      </c>
      <c r="C4" s="210"/>
      <c r="D4" s="210"/>
      <c r="E4" s="210"/>
    </row>
    <row r="5" spans="1:10" x14ac:dyDescent="0.25">
      <c r="B5" s="210" t="s">
        <v>128</v>
      </c>
      <c r="C5" s="210"/>
      <c r="D5" s="210"/>
      <c r="E5" s="210"/>
    </row>
    <row r="7" spans="1:10" x14ac:dyDescent="0.25">
      <c r="B7" s="42" t="s">
        <v>17</v>
      </c>
      <c r="C7" s="42" t="s">
        <v>18</v>
      </c>
      <c r="D7" s="42" t="s">
        <v>19</v>
      </c>
      <c r="E7" s="42" t="s">
        <v>235</v>
      </c>
    </row>
    <row r="8" spans="1:10" x14ac:dyDescent="0.25">
      <c r="B8" s="23" t="s">
        <v>20</v>
      </c>
      <c r="C8" s="73">
        <v>485720187295.9447</v>
      </c>
      <c r="D8" s="73">
        <v>17681286511.481533</v>
      </c>
      <c r="E8" s="73">
        <f>+C8+D8</f>
        <v>503401473807.42621</v>
      </c>
      <c r="G8" s="32"/>
      <c r="H8" s="32"/>
      <c r="I8" s="32"/>
      <c r="J8" s="33"/>
    </row>
    <row r="9" spans="1:10" x14ac:dyDescent="0.25">
      <c r="B9" s="43" t="s">
        <v>21</v>
      </c>
      <c r="C9" s="74"/>
      <c r="D9" s="74"/>
      <c r="E9" s="74"/>
    </row>
    <row r="10" spans="1:10" x14ac:dyDescent="0.25">
      <c r="B10" s="11" t="s">
        <v>22</v>
      </c>
      <c r="C10" s="75">
        <v>199593292349</v>
      </c>
      <c r="D10" s="75"/>
      <c r="E10" s="75"/>
    </row>
    <row r="11" spans="1:10" x14ac:dyDescent="0.25">
      <c r="B11" s="11" t="s">
        <v>23</v>
      </c>
      <c r="C11" s="75">
        <v>-229976024450</v>
      </c>
      <c r="D11" s="75"/>
      <c r="E11" s="75"/>
    </row>
    <row r="12" spans="1:10" x14ac:dyDescent="0.25">
      <c r="B12" s="44" t="s">
        <v>24</v>
      </c>
      <c r="C12" s="76">
        <f>+C10+C11</f>
        <v>-30382732101</v>
      </c>
      <c r="D12" s="77"/>
      <c r="E12" s="77"/>
    </row>
    <row r="13" spans="1:10" x14ac:dyDescent="0.25">
      <c r="B13" s="211" t="s">
        <v>25</v>
      </c>
      <c r="C13" s="213">
        <f>+E8+C12</f>
        <v>473018741706.42621</v>
      </c>
      <c r="D13" s="213">
        <f>+'02'!C19</f>
        <v>5201002086.9389839</v>
      </c>
      <c r="E13" s="78" t="s">
        <v>238</v>
      </c>
    </row>
    <row r="14" spans="1:10" x14ac:dyDescent="0.25">
      <c r="B14" s="212"/>
      <c r="C14" s="214"/>
      <c r="D14" s="214"/>
      <c r="E14" s="76">
        <f>+C13+D13</f>
        <v>478219743793.36517</v>
      </c>
      <c r="G14" s="15"/>
      <c r="H14" s="16"/>
    </row>
    <row r="16" spans="1:10" x14ac:dyDescent="0.25">
      <c r="B16" s="207" t="s">
        <v>202</v>
      </c>
      <c r="C16" s="207"/>
      <c r="D16" s="207"/>
      <c r="E16" s="207"/>
    </row>
    <row r="17" spans="3:3" x14ac:dyDescent="0.25">
      <c r="C17" s="15"/>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D36"/>
  <sheetViews>
    <sheetView showGridLines="0" topLeftCell="A19" workbookViewId="0">
      <selection activeCell="C30" sqref="C30"/>
    </sheetView>
  </sheetViews>
  <sheetFormatPr baseColWidth="10" defaultRowHeight="15" x14ac:dyDescent="0.25"/>
  <cols>
    <col min="1" max="1" width="3.5703125" style="1" customWidth="1"/>
    <col min="2" max="2" width="58.140625" style="1" bestFit="1" customWidth="1"/>
    <col min="3" max="4" width="22.7109375" style="1" customWidth="1"/>
    <col min="5" max="5" width="3.5703125" style="1" customWidth="1"/>
    <col min="6" max="16384" width="11.42578125" style="1"/>
  </cols>
  <sheetData>
    <row r="1" spans="1:4" x14ac:dyDescent="0.25">
      <c r="A1" s="2" t="s">
        <v>212</v>
      </c>
    </row>
    <row r="2" spans="1:4" x14ac:dyDescent="0.25">
      <c r="B2" s="206" t="s">
        <v>56</v>
      </c>
      <c r="C2" s="206"/>
      <c r="D2" s="206"/>
    </row>
    <row r="3" spans="1:4" x14ac:dyDescent="0.25">
      <c r="B3" s="209" t="s">
        <v>127</v>
      </c>
      <c r="C3" s="209"/>
      <c r="D3" s="209"/>
    </row>
    <row r="4" spans="1:4" x14ac:dyDescent="0.25">
      <c r="B4" s="210" t="str">
        <f>+'03'!B4</f>
        <v>Correspondiente al 31/03/2022 con cifras comparativas al 31/03/2021</v>
      </c>
      <c r="C4" s="210"/>
      <c r="D4" s="210"/>
    </row>
    <row r="5" spans="1:4" x14ac:dyDescent="0.25">
      <c r="B5" s="210" t="s">
        <v>128</v>
      </c>
      <c r="C5" s="210"/>
      <c r="D5" s="210"/>
    </row>
    <row r="7" spans="1:4" s="12" customFormat="1" x14ac:dyDescent="0.25">
      <c r="B7" s="3" t="s">
        <v>26</v>
      </c>
      <c r="C7" s="4">
        <f>+'02'!C7</f>
        <v>44651</v>
      </c>
      <c r="D7" s="4">
        <f>+'02'!D7</f>
        <v>44286</v>
      </c>
    </row>
    <row r="8" spans="1:4" s="12" customFormat="1" x14ac:dyDescent="0.25">
      <c r="B8" s="23" t="s">
        <v>38</v>
      </c>
      <c r="C8" s="59">
        <v>23483238449</v>
      </c>
      <c r="D8" s="58">
        <v>32995507554</v>
      </c>
    </row>
    <row r="9" spans="1:4" s="12" customFormat="1" x14ac:dyDescent="0.25">
      <c r="B9" s="34" t="s">
        <v>27</v>
      </c>
      <c r="C9" s="59"/>
      <c r="D9" s="161"/>
    </row>
    <row r="10" spans="1:4" s="12" customFormat="1" x14ac:dyDescent="0.25">
      <c r="B10" s="34" t="s">
        <v>28</v>
      </c>
      <c r="C10" s="60"/>
      <c r="D10" s="162"/>
    </row>
    <row r="11" spans="1:4" x14ac:dyDescent="0.25">
      <c r="B11" s="35" t="s">
        <v>110</v>
      </c>
      <c r="C11" s="20">
        <v>184451187</v>
      </c>
      <c r="D11" s="148">
        <v>209099760</v>
      </c>
    </row>
    <row r="12" spans="1:4" x14ac:dyDescent="0.25">
      <c r="B12" s="35" t="s">
        <v>203</v>
      </c>
      <c r="C12" s="20">
        <v>13698464888</v>
      </c>
      <c r="D12" s="148">
        <v>-16550144963</v>
      </c>
    </row>
    <row r="13" spans="1:4" x14ac:dyDescent="0.25">
      <c r="B13" s="35" t="s">
        <v>39</v>
      </c>
      <c r="C13" s="20">
        <v>0</v>
      </c>
      <c r="D13" s="148">
        <v>0</v>
      </c>
    </row>
    <row r="14" spans="1:4" s="12" customFormat="1" x14ac:dyDescent="0.25">
      <c r="B14" s="36" t="s">
        <v>29</v>
      </c>
      <c r="C14" s="60"/>
      <c r="D14" s="162"/>
    </row>
    <row r="15" spans="1:4" x14ac:dyDescent="0.25">
      <c r="B15" s="35" t="s">
        <v>111</v>
      </c>
      <c r="C15" s="20">
        <v>0</v>
      </c>
      <c r="D15" s="148">
        <v>0</v>
      </c>
    </row>
    <row r="16" spans="1:4" x14ac:dyDescent="0.25">
      <c r="B16" s="35" t="s">
        <v>40</v>
      </c>
      <c r="C16" s="20">
        <v>-368396511961</v>
      </c>
      <c r="D16" s="148">
        <v>-409355597489</v>
      </c>
    </row>
    <row r="17" spans="2:4" x14ac:dyDescent="0.25">
      <c r="B17" s="35" t="s">
        <v>41</v>
      </c>
      <c r="C17" s="20">
        <v>-4021722221</v>
      </c>
      <c r="D17" s="148">
        <v>-2126772726</v>
      </c>
    </row>
    <row r="18" spans="2:4" x14ac:dyDescent="0.25">
      <c r="B18" s="35" t="s">
        <v>30</v>
      </c>
      <c r="C18" s="20">
        <v>0</v>
      </c>
      <c r="D18" s="148">
        <v>0</v>
      </c>
    </row>
    <row r="19" spans="2:4" x14ac:dyDescent="0.25">
      <c r="B19" s="35" t="s">
        <v>31</v>
      </c>
      <c r="C19" s="20">
        <v>0</v>
      </c>
      <c r="D19" s="148">
        <v>0</v>
      </c>
    </row>
    <row r="20" spans="2:4" x14ac:dyDescent="0.25">
      <c r="B20" s="35" t="s">
        <v>42</v>
      </c>
      <c r="C20" s="20">
        <v>57231837305</v>
      </c>
      <c r="D20" s="148">
        <v>158787532177</v>
      </c>
    </row>
    <row r="21" spans="2:4" x14ac:dyDescent="0.25">
      <c r="B21" s="35" t="s">
        <v>183</v>
      </c>
      <c r="C21" s="20">
        <v>325622251200</v>
      </c>
      <c r="D21" s="148">
        <v>185945405352</v>
      </c>
    </row>
    <row r="22" spans="2:4" x14ac:dyDescent="0.25">
      <c r="B22" s="35" t="s">
        <v>32</v>
      </c>
      <c r="C22" s="22">
        <v>0</v>
      </c>
      <c r="D22" s="163">
        <v>0</v>
      </c>
    </row>
    <row r="23" spans="2:4" s="38" customFormat="1" ht="30" x14ac:dyDescent="0.25">
      <c r="B23" s="37" t="s">
        <v>33</v>
      </c>
      <c r="C23" s="61">
        <f>SUM(C9:C22)</f>
        <v>24318770398</v>
      </c>
      <c r="D23" s="61">
        <f>SUM(D9:D22)</f>
        <v>-83090477889</v>
      </c>
    </row>
    <row r="24" spans="2:4" ht="6.75" customHeight="1" x14ac:dyDescent="0.25">
      <c r="B24" s="35"/>
      <c r="C24" s="19"/>
      <c r="D24" s="19"/>
    </row>
    <row r="25" spans="2:4" s="12" customFormat="1" x14ac:dyDescent="0.25">
      <c r="B25" s="34" t="s">
        <v>34</v>
      </c>
      <c r="C25" s="60"/>
      <c r="D25" s="60"/>
    </row>
    <row r="26" spans="2:4" x14ac:dyDescent="0.25">
      <c r="B26" s="35" t="s">
        <v>35</v>
      </c>
      <c r="C26" s="20">
        <v>-229976024450</v>
      </c>
      <c r="D26" s="20">
        <v>-200804723676</v>
      </c>
    </row>
    <row r="27" spans="2:4" x14ac:dyDescent="0.25">
      <c r="B27" s="35" t="s">
        <v>22</v>
      </c>
      <c r="C27" s="22">
        <v>199593292349</v>
      </c>
      <c r="D27" s="22">
        <v>267402971520</v>
      </c>
    </row>
    <row r="28" spans="2:4" s="40" customFormat="1" ht="30" x14ac:dyDescent="0.25">
      <c r="B28" s="39" t="s">
        <v>36</v>
      </c>
      <c r="C28" s="61">
        <f>+C26+C27</f>
        <v>-30382732101</v>
      </c>
      <c r="D28" s="61">
        <f>+D26+D27</f>
        <v>66598247844</v>
      </c>
    </row>
    <row r="29" spans="2:4" ht="6.75" customHeight="1" x14ac:dyDescent="0.25">
      <c r="B29" s="35"/>
      <c r="C29" s="62"/>
      <c r="D29" s="62"/>
    </row>
    <row r="30" spans="2:4" s="12" customFormat="1" x14ac:dyDescent="0.25">
      <c r="B30" s="23" t="s">
        <v>37</v>
      </c>
      <c r="C30" s="63">
        <f>+C8+C23+C28</f>
        <v>17419276746</v>
      </c>
      <c r="D30" s="63">
        <f>+D8+D23+D28</f>
        <v>16503277509</v>
      </c>
    </row>
    <row r="32" spans="2:4" x14ac:dyDescent="0.25">
      <c r="B32" s="207" t="s">
        <v>202</v>
      </c>
      <c r="C32" s="207"/>
      <c r="D32" s="207"/>
    </row>
    <row r="33" spans="3:4" x14ac:dyDescent="0.25">
      <c r="C33" s="16"/>
      <c r="D33" s="16"/>
    </row>
    <row r="34" spans="3:4" x14ac:dyDescent="0.25">
      <c r="C34" s="16"/>
      <c r="D34" s="16"/>
    </row>
    <row r="35" spans="3:4" x14ac:dyDescent="0.25">
      <c r="C35" s="15"/>
    </row>
    <row r="36" spans="3:4" x14ac:dyDescent="0.25">
      <c r="C36" s="15"/>
    </row>
  </sheetData>
  <mergeCells count="5">
    <mergeCell ref="B3:D3"/>
    <mergeCell ref="B4:D4"/>
    <mergeCell ref="B5:D5"/>
    <mergeCell ref="B32:D32"/>
    <mergeCell ref="B2:D2"/>
  </mergeCells>
  <hyperlinks>
    <hyperlink ref="A1" location="INDICE!A1" display="INDICE" xr:uid="{630895AD-8647-40C8-91E2-41E112A0799E}"/>
  </hyperlinks>
  <pageMargins left="0.7" right="0.7" top="0.75" bottom="0.75" header="0.3" footer="0.3"/>
  <pageSetup orientation="portrait" r:id="rId1"/>
  <ignoredErrors>
    <ignoredError sqref="C23:D2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K171"/>
  <sheetViews>
    <sheetView showGridLines="0" workbookViewId="0">
      <pane ySplit="3" topLeftCell="A158" activePane="bottomLeft" state="frozen"/>
      <selection activeCell="H13" sqref="H13"/>
      <selection pane="bottomLeft" activeCell="D167" sqref="D167"/>
    </sheetView>
  </sheetViews>
  <sheetFormatPr baseColWidth="10" defaultRowHeight="15" x14ac:dyDescent="0.25"/>
  <cols>
    <col min="1" max="1" width="3.5703125" style="24" customWidth="1"/>
    <col min="2" max="2" width="34.28515625" style="24" customWidth="1"/>
    <col min="3" max="5" width="19.28515625" style="24" customWidth="1"/>
    <col min="6" max="6" width="24.140625" style="24" customWidth="1"/>
    <col min="7" max="7" width="14.5703125" style="24" customWidth="1"/>
    <col min="8" max="8" width="13.42578125" style="24" bestFit="1" customWidth="1"/>
    <col min="9" max="16384" width="11.42578125" style="24"/>
  </cols>
  <sheetData>
    <row r="1" spans="1:11" x14ac:dyDescent="0.25">
      <c r="A1" s="71" t="s">
        <v>212</v>
      </c>
    </row>
    <row r="2" spans="1:11" s="25" customFormat="1" x14ac:dyDescent="0.25">
      <c r="B2" s="206" t="s">
        <v>56</v>
      </c>
      <c r="C2" s="206"/>
      <c r="D2" s="206"/>
      <c r="E2" s="206"/>
      <c r="F2" s="206"/>
    </row>
    <row r="3" spans="1:11" s="25" customFormat="1" x14ac:dyDescent="0.25">
      <c r="B3" s="219" t="s">
        <v>129</v>
      </c>
      <c r="C3" s="219"/>
      <c r="D3" s="219"/>
      <c r="E3" s="219"/>
      <c r="F3" s="219"/>
      <c r="H3" s="32"/>
      <c r="I3" s="32"/>
      <c r="J3" s="32"/>
      <c r="K3" s="33"/>
    </row>
    <row r="4" spans="1:11" s="25" customFormat="1" x14ac:dyDescent="0.25">
      <c r="B4" s="218" t="s">
        <v>131</v>
      </c>
      <c r="C4" s="218"/>
      <c r="D4" s="218"/>
      <c r="E4" s="218"/>
      <c r="F4" s="218"/>
    </row>
    <row r="5" spans="1:11" s="25" customFormat="1" x14ac:dyDescent="0.25">
      <c r="B5" s="40"/>
      <c r="C5" s="40"/>
      <c r="D5" s="40"/>
      <c r="E5" s="40"/>
      <c r="F5" s="40"/>
    </row>
    <row r="6" spans="1:11" s="25" customFormat="1" x14ac:dyDescent="0.25">
      <c r="B6" s="217" t="s">
        <v>130</v>
      </c>
      <c r="C6" s="217"/>
      <c r="D6" s="217"/>
      <c r="E6" s="217"/>
      <c r="F6" s="217"/>
    </row>
    <row r="7" spans="1:11" s="25" customFormat="1" x14ac:dyDescent="0.25">
      <c r="B7" s="217"/>
      <c r="C7" s="217"/>
      <c r="D7" s="217"/>
      <c r="E7" s="217"/>
      <c r="F7" s="217"/>
    </row>
    <row r="8" spans="1:11" s="25" customFormat="1" x14ac:dyDescent="0.25">
      <c r="B8" s="217"/>
      <c r="C8" s="217"/>
      <c r="D8" s="217"/>
      <c r="E8" s="217"/>
      <c r="F8" s="217"/>
    </row>
    <row r="9" spans="1:11" s="25" customFormat="1" x14ac:dyDescent="0.25">
      <c r="B9" s="217"/>
      <c r="C9" s="217"/>
      <c r="D9" s="217"/>
      <c r="E9" s="217"/>
      <c r="F9" s="217"/>
    </row>
    <row r="10" spans="1:11" s="25" customFormat="1" x14ac:dyDescent="0.25">
      <c r="B10" s="217"/>
      <c r="C10" s="217"/>
      <c r="D10" s="217"/>
      <c r="E10" s="217"/>
      <c r="F10" s="217"/>
    </row>
    <row r="11" spans="1:11" s="25" customFormat="1" x14ac:dyDescent="0.25">
      <c r="B11" s="217"/>
      <c r="C11" s="217"/>
      <c r="D11" s="217"/>
      <c r="E11" s="217"/>
      <c r="F11" s="217"/>
    </row>
    <row r="12" spans="1:11" s="25" customFormat="1" x14ac:dyDescent="0.25">
      <c r="B12" s="217"/>
      <c r="C12" s="217"/>
      <c r="D12" s="217"/>
      <c r="E12" s="217"/>
      <c r="F12" s="217"/>
    </row>
    <row r="13" spans="1:11" s="25" customFormat="1" x14ac:dyDescent="0.25">
      <c r="B13" s="217"/>
      <c r="C13" s="217"/>
      <c r="D13" s="217"/>
      <c r="E13" s="217"/>
      <c r="F13" s="217"/>
    </row>
    <row r="14" spans="1:11" s="25" customFormat="1" x14ac:dyDescent="0.25">
      <c r="B14" s="217"/>
      <c r="C14" s="217"/>
      <c r="D14" s="217"/>
      <c r="E14" s="217"/>
      <c r="F14" s="217"/>
    </row>
    <row r="15" spans="1:11" s="25" customFormat="1" x14ac:dyDescent="0.25">
      <c r="B15" s="217"/>
      <c r="C15" s="217"/>
      <c r="D15" s="217"/>
      <c r="E15" s="217"/>
      <c r="F15" s="217"/>
    </row>
    <row r="16" spans="1:11" s="25" customFormat="1" x14ac:dyDescent="0.25">
      <c r="B16" s="217"/>
      <c r="C16" s="217"/>
      <c r="D16" s="217"/>
      <c r="E16" s="217"/>
      <c r="F16" s="217"/>
    </row>
    <row r="17" spans="2:6" s="25" customFormat="1" x14ac:dyDescent="0.25">
      <c r="B17" s="218" t="s">
        <v>132</v>
      </c>
      <c r="C17" s="218"/>
      <c r="D17" s="218"/>
      <c r="E17" s="218"/>
      <c r="F17" s="218"/>
    </row>
    <row r="18" spans="2:6" s="25" customFormat="1" x14ac:dyDescent="0.25">
      <c r="B18" s="40"/>
      <c r="C18" s="40"/>
      <c r="D18" s="40"/>
      <c r="E18" s="40"/>
      <c r="F18" s="40"/>
    </row>
    <row r="19" spans="2:6" s="25" customFormat="1" x14ac:dyDescent="0.25">
      <c r="B19" s="218" t="s">
        <v>133</v>
      </c>
      <c r="C19" s="218"/>
      <c r="D19" s="218"/>
      <c r="E19" s="218"/>
      <c r="F19" s="218"/>
    </row>
    <row r="20" spans="2:6" s="25" customFormat="1" x14ac:dyDescent="0.25">
      <c r="B20" s="217" t="s">
        <v>162</v>
      </c>
      <c r="C20" s="217"/>
      <c r="D20" s="217"/>
      <c r="E20" s="217"/>
      <c r="F20" s="217"/>
    </row>
    <row r="21" spans="2:6" s="25" customFormat="1" x14ac:dyDescent="0.25">
      <c r="B21" s="217"/>
      <c r="C21" s="217"/>
      <c r="D21" s="217"/>
      <c r="E21" s="217"/>
      <c r="F21" s="217"/>
    </row>
    <row r="22" spans="2:6" s="25" customFormat="1" x14ac:dyDescent="0.25">
      <c r="B22" s="217"/>
      <c r="C22" s="217"/>
      <c r="D22" s="217"/>
      <c r="E22" s="217"/>
      <c r="F22" s="217"/>
    </row>
    <row r="23" spans="2:6" s="25" customFormat="1" x14ac:dyDescent="0.25">
      <c r="B23" s="217"/>
      <c r="C23" s="217"/>
      <c r="D23" s="217"/>
      <c r="E23" s="217"/>
      <c r="F23" s="217"/>
    </row>
    <row r="24" spans="2:6" s="25" customFormat="1" x14ac:dyDescent="0.25">
      <c r="B24" s="217"/>
      <c r="C24" s="217"/>
      <c r="D24" s="217"/>
      <c r="E24" s="217"/>
      <c r="F24" s="217"/>
    </row>
    <row r="25" spans="2:6" s="25" customFormat="1" x14ac:dyDescent="0.25">
      <c r="B25" s="217"/>
      <c r="C25" s="217"/>
      <c r="D25" s="217"/>
      <c r="E25" s="217"/>
      <c r="F25" s="217"/>
    </row>
    <row r="26" spans="2:6" s="25" customFormat="1" x14ac:dyDescent="0.25">
      <c r="B26" s="217"/>
      <c r="C26" s="217"/>
      <c r="D26" s="217"/>
      <c r="E26" s="217"/>
      <c r="F26" s="217"/>
    </row>
    <row r="27" spans="2:6" s="25" customFormat="1" x14ac:dyDescent="0.25">
      <c r="B27" s="217"/>
      <c r="C27" s="217"/>
      <c r="D27" s="217"/>
      <c r="E27" s="217"/>
      <c r="F27" s="217"/>
    </row>
    <row r="28" spans="2:6" s="25" customFormat="1" x14ac:dyDescent="0.25">
      <c r="B28" s="217"/>
      <c r="C28" s="217"/>
      <c r="D28" s="217"/>
      <c r="E28" s="217"/>
      <c r="F28" s="217"/>
    </row>
    <row r="29" spans="2:6" s="25" customFormat="1" x14ac:dyDescent="0.25">
      <c r="B29" s="217"/>
      <c r="C29" s="217"/>
      <c r="D29" s="217"/>
      <c r="E29" s="217"/>
      <c r="F29" s="217"/>
    </row>
    <row r="30" spans="2:6" s="25" customFormat="1" x14ac:dyDescent="0.25">
      <c r="B30" s="217"/>
      <c r="C30" s="217"/>
      <c r="D30" s="217"/>
      <c r="E30" s="217"/>
      <c r="F30" s="217"/>
    </row>
    <row r="31" spans="2:6" s="25" customFormat="1" x14ac:dyDescent="0.25">
      <c r="B31" s="217"/>
      <c r="C31" s="217"/>
      <c r="D31" s="217"/>
      <c r="E31" s="217"/>
      <c r="F31" s="217"/>
    </row>
    <row r="32" spans="2:6" s="25" customFormat="1" x14ac:dyDescent="0.25">
      <c r="B32" s="217"/>
      <c r="C32" s="217"/>
      <c r="D32" s="217"/>
      <c r="E32" s="217"/>
      <c r="F32" s="217"/>
    </row>
    <row r="33" spans="2:6" s="25" customFormat="1" x14ac:dyDescent="0.25">
      <c r="B33" s="217"/>
      <c r="C33" s="217"/>
      <c r="D33" s="217"/>
      <c r="E33" s="217"/>
      <c r="F33" s="217"/>
    </row>
    <row r="34" spans="2:6" s="25" customFormat="1" x14ac:dyDescent="0.25">
      <c r="B34" s="217"/>
      <c r="C34" s="217"/>
      <c r="D34" s="217"/>
      <c r="E34" s="217"/>
      <c r="F34" s="217"/>
    </row>
    <row r="35" spans="2:6" s="25" customFormat="1" x14ac:dyDescent="0.25">
      <c r="B35" s="217"/>
      <c r="C35" s="217"/>
      <c r="D35" s="217"/>
      <c r="E35" s="217"/>
      <c r="F35" s="217"/>
    </row>
    <row r="36" spans="2:6" s="25" customFormat="1" x14ac:dyDescent="0.25">
      <c r="B36" s="217"/>
      <c r="C36" s="217"/>
      <c r="D36" s="217"/>
      <c r="E36" s="217"/>
      <c r="F36" s="217"/>
    </row>
    <row r="37" spans="2:6" s="25" customFormat="1" x14ac:dyDescent="0.25">
      <c r="B37" s="217"/>
      <c r="C37" s="217"/>
      <c r="D37" s="217"/>
      <c r="E37" s="217"/>
      <c r="F37" s="217"/>
    </row>
    <row r="38" spans="2:6" s="25" customFormat="1" x14ac:dyDescent="0.25">
      <c r="B38" s="217"/>
      <c r="C38" s="217"/>
      <c r="D38" s="217"/>
      <c r="E38" s="217"/>
      <c r="F38" s="217"/>
    </row>
    <row r="39" spans="2:6" s="25" customFormat="1" x14ac:dyDescent="0.25">
      <c r="B39" s="217"/>
      <c r="C39" s="217"/>
      <c r="D39" s="217"/>
      <c r="E39" s="217"/>
      <c r="F39" s="217"/>
    </row>
    <row r="40" spans="2:6" s="25" customFormat="1" x14ac:dyDescent="0.25">
      <c r="B40" s="217"/>
      <c r="C40" s="217"/>
      <c r="D40" s="217"/>
      <c r="E40" s="217"/>
      <c r="F40" s="217"/>
    </row>
    <row r="41" spans="2:6" s="25" customFormat="1" x14ac:dyDescent="0.25">
      <c r="B41" s="217"/>
      <c r="C41" s="217"/>
      <c r="D41" s="217"/>
      <c r="E41" s="217"/>
      <c r="F41" s="217"/>
    </row>
    <row r="42" spans="2:6" s="25" customFormat="1" x14ac:dyDescent="0.25">
      <c r="B42" s="217"/>
      <c r="C42" s="217"/>
      <c r="D42" s="217"/>
      <c r="E42" s="217"/>
      <c r="F42" s="217"/>
    </row>
    <row r="43" spans="2:6" s="25" customFormat="1" x14ac:dyDescent="0.25">
      <c r="B43" s="217"/>
      <c r="C43" s="217"/>
      <c r="D43" s="217"/>
      <c r="E43" s="217"/>
      <c r="F43" s="217"/>
    </row>
    <row r="44" spans="2:6" s="25" customFormat="1" x14ac:dyDescent="0.25">
      <c r="B44" s="217"/>
      <c r="C44" s="217"/>
      <c r="D44" s="217"/>
      <c r="E44" s="217"/>
      <c r="F44" s="217"/>
    </row>
    <row r="45" spans="2:6" s="25" customFormat="1" x14ac:dyDescent="0.25">
      <c r="B45" s="217"/>
      <c r="C45" s="217"/>
      <c r="D45" s="217"/>
      <c r="E45" s="217"/>
      <c r="F45" s="217"/>
    </row>
    <row r="46" spans="2:6" s="25" customFormat="1" x14ac:dyDescent="0.25">
      <c r="B46" s="217"/>
      <c r="C46" s="217"/>
      <c r="D46" s="217"/>
      <c r="E46" s="217"/>
      <c r="F46" s="217"/>
    </row>
    <row r="47" spans="2:6" s="25" customFormat="1" x14ac:dyDescent="0.25">
      <c r="B47" s="217"/>
      <c r="C47" s="217"/>
      <c r="D47" s="217"/>
      <c r="E47" s="217"/>
      <c r="F47" s="217"/>
    </row>
    <row r="48" spans="2:6" s="25" customFormat="1" x14ac:dyDescent="0.25">
      <c r="B48" s="217"/>
      <c r="C48" s="217"/>
      <c r="D48" s="217"/>
      <c r="E48" s="217"/>
      <c r="F48" s="217"/>
    </row>
    <row r="49" spans="2:6" s="25" customFormat="1" x14ac:dyDescent="0.25">
      <c r="B49" s="217"/>
      <c r="C49" s="217"/>
      <c r="D49" s="217"/>
      <c r="E49" s="217"/>
      <c r="F49" s="217"/>
    </row>
    <row r="50" spans="2:6" s="25" customFormat="1" x14ac:dyDescent="0.25">
      <c r="B50" s="218" t="s">
        <v>134</v>
      </c>
      <c r="C50" s="218"/>
      <c r="D50" s="218"/>
      <c r="E50" s="218"/>
      <c r="F50" s="218"/>
    </row>
    <row r="51" spans="2:6" s="25" customFormat="1" x14ac:dyDescent="0.25">
      <c r="B51" s="217" t="s">
        <v>179</v>
      </c>
      <c r="C51" s="217"/>
      <c r="D51" s="217"/>
      <c r="E51" s="217"/>
      <c r="F51" s="217"/>
    </row>
    <row r="52" spans="2:6" s="25" customFormat="1" x14ac:dyDescent="0.25">
      <c r="B52" s="217"/>
      <c r="C52" s="217"/>
      <c r="D52" s="217"/>
      <c r="E52" s="217"/>
      <c r="F52" s="217"/>
    </row>
    <row r="53" spans="2:6" s="25" customFormat="1" x14ac:dyDescent="0.25">
      <c r="B53" s="217"/>
      <c r="C53" s="217"/>
      <c r="D53" s="217"/>
      <c r="E53" s="217"/>
      <c r="F53" s="217"/>
    </row>
    <row r="54" spans="2:6" s="25" customFormat="1" x14ac:dyDescent="0.25">
      <c r="B54" s="215" t="s">
        <v>135</v>
      </c>
      <c r="C54" s="215"/>
      <c r="D54" s="215"/>
      <c r="E54" s="215"/>
      <c r="F54" s="215"/>
    </row>
    <row r="55" spans="2:6" s="25" customFormat="1" x14ac:dyDescent="0.25">
      <c r="B55" s="220"/>
      <c r="C55" s="220"/>
      <c r="D55" s="220"/>
      <c r="E55" s="220"/>
      <c r="F55" s="220"/>
    </row>
    <row r="56" spans="2:6" s="25" customFormat="1" x14ac:dyDescent="0.25">
      <c r="B56" s="217" t="s">
        <v>136</v>
      </c>
      <c r="C56" s="217"/>
      <c r="D56" s="217"/>
      <c r="E56" s="217"/>
      <c r="F56" s="217"/>
    </row>
    <row r="57" spans="2:6" s="25" customFormat="1" x14ac:dyDescent="0.25">
      <c r="B57" s="217"/>
      <c r="C57" s="217"/>
      <c r="D57" s="217"/>
      <c r="E57" s="217"/>
      <c r="F57" s="217"/>
    </row>
    <row r="58" spans="2:6" s="25" customFormat="1" x14ac:dyDescent="0.25">
      <c r="B58" s="217"/>
      <c r="C58" s="217"/>
      <c r="D58" s="217"/>
      <c r="E58" s="217"/>
      <c r="F58" s="217"/>
    </row>
    <row r="59" spans="2:6" s="25" customFormat="1" x14ac:dyDescent="0.25">
      <c r="B59" s="217" t="s">
        <v>239</v>
      </c>
      <c r="C59" s="217"/>
      <c r="D59" s="217"/>
      <c r="E59" s="217"/>
      <c r="F59" s="217"/>
    </row>
    <row r="60" spans="2:6" s="25" customFormat="1" x14ac:dyDescent="0.25">
      <c r="B60" s="217"/>
      <c r="C60" s="217"/>
      <c r="D60" s="217"/>
      <c r="E60" s="217"/>
      <c r="F60" s="217"/>
    </row>
    <row r="61" spans="2:6" s="25" customFormat="1" x14ac:dyDescent="0.25">
      <c r="B61" s="217" t="s">
        <v>137</v>
      </c>
      <c r="C61" s="217"/>
      <c r="D61" s="217"/>
      <c r="E61" s="217"/>
      <c r="F61" s="217"/>
    </row>
    <row r="62" spans="2:6" s="25" customFormat="1" x14ac:dyDescent="0.25">
      <c r="B62" s="217"/>
      <c r="C62" s="217"/>
      <c r="D62" s="217"/>
      <c r="E62" s="217"/>
      <c r="F62" s="217"/>
    </row>
    <row r="63" spans="2:6" s="25" customFormat="1" x14ac:dyDescent="0.25">
      <c r="B63" s="217" t="s">
        <v>138</v>
      </c>
      <c r="C63" s="217"/>
      <c r="D63" s="217"/>
      <c r="E63" s="217"/>
      <c r="F63" s="217"/>
    </row>
    <row r="64" spans="2:6" s="25" customFormat="1" x14ac:dyDescent="0.25">
      <c r="B64" s="217"/>
      <c r="C64" s="217"/>
      <c r="D64" s="217"/>
      <c r="E64" s="217"/>
      <c r="F64" s="217"/>
    </row>
    <row r="65" spans="2:6" s="25" customFormat="1" x14ac:dyDescent="0.25">
      <c r="B65" s="216" t="s">
        <v>139</v>
      </c>
      <c r="C65" s="216"/>
      <c r="D65" s="216"/>
      <c r="E65" s="216"/>
      <c r="F65" s="216"/>
    </row>
    <row r="66" spans="2:6" s="25" customFormat="1" x14ac:dyDescent="0.25">
      <c r="B66" s="216"/>
      <c r="C66" s="216"/>
      <c r="D66" s="216"/>
      <c r="E66" s="216"/>
      <c r="F66" s="216"/>
    </row>
    <row r="67" spans="2:6" s="25" customFormat="1" x14ac:dyDescent="0.25">
      <c r="B67" s="216" t="s">
        <v>140</v>
      </c>
      <c r="C67" s="216"/>
      <c r="D67" s="216"/>
      <c r="E67" s="216"/>
      <c r="F67" s="216"/>
    </row>
    <row r="68" spans="2:6" s="25" customFormat="1" x14ac:dyDescent="0.25">
      <c r="B68" s="216"/>
      <c r="C68" s="216"/>
      <c r="D68" s="216"/>
      <c r="E68" s="216"/>
      <c r="F68" s="216"/>
    </row>
    <row r="69" spans="2:6" s="25" customFormat="1" x14ac:dyDescent="0.25">
      <c r="B69" s="216" t="s">
        <v>141</v>
      </c>
      <c r="C69" s="216"/>
      <c r="D69" s="216"/>
      <c r="E69" s="216"/>
      <c r="F69" s="216"/>
    </row>
    <row r="70" spans="2:6" s="25" customFormat="1" x14ac:dyDescent="0.25">
      <c r="B70" s="216"/>
      <c r="C70" s="216"/>
      <c r="D70" s="216"/>
      <c r="E70" s="216"/>
      <c r="F70" s="216"/>
    </row>
    <row r="71" spans="2:6" s="25" customFormat="1" x14ac:dyDescent="0.25"/>
    <row r="72" spans="2:6" s="17" customFormat="1" x14ac:dyDescent="0.25">
      <c r="B72" s="3" t="s">
        <v>26</v>
      </c>
      <c r="C72" s="4">
        <v>44651</v>
      </c>
      <c r="D72" s="4">
        <v>44286</v>
      </c>
      <c r="E72" s="4">
        <v>44561</v>
      </c>
    </row>
    <row r="73" spans="2:6" x14ac:dyDescent="0.25">
      <c r="B73" s="5" t="s">
        <v>43</v>
      </c>
      <c r="C73" s="6">
        <v>6921.52</v>
      </c>
      <c r="D73" s="6">
        <v>6277.54</v>
      </c>
      <c r="E73" s="6">
        <v>6870.81</v>
      </c>
    </row>
    <row r="74" spans="2:6" x14ac:dyDescent="0.25">
      <c r="B74" s="5" t="s">
        <v>44</v>
      </c>
      <c r="C74" s="6">
        <v>6931.47</v>
      </c>
      <c r="D74" s="6">
        <v>6351.33</v>
      </c>
      <c r="E74" s="6">
        <v>6887.4</v>
      </c>
    </row>
    <row r="75" spans="2:6" s="25" customFormat="1" x14ac:dyDescent="0.25"/>
    <row r="76" spans="2:6" s="25" customFormat="1" x14ac:dyDescent="0.25">
      <c r="B76" s="218" t="s">
        <v>142</v>
      </c>
      <c r="C76" s="218"/>
      <c r="D76" s="218"/>
      <c r="E76" s="218"/>
      <c r="F76" s="218"/>
    </row>
    <row r="77" spans="2:6" s="25" customFormat="1" x14ac:dyDescent="0.25">
      <c r="B77" s="217" t="s">
        <v>170</v>
      </c>
      <c r="C77" s="217"/>
      <c r="D77" s="217"/>
      <c r="E77" s="217"/>
      <c r="F77" s="217"/>
    </row>
    <row r="78" spans="2:6" s="25" customFormat="1" x14ac:dyDescent="0.25">
      <c r="B78" s="217"/>
      <c r="C78" s="217"/>
      <c r="D78" s="217"/>
      <c r="E78" s="217"/>
      <c r="F78" s="217"/>
    </row>
    <row r="79" spans="2:6" s="25" customFormat="1" x14ac:dyDescent="0.25">
      <c r="B79" s="218" t="s">
        <v>143</v>
      </c>
      <c r="C79" s="218"/>
      <c r="D79" s="218"/>
      <c r="E79" s="218"/>
      <c r="F79" s="218"/>
    </row>
    <row r="80" spans="2:6" s="25" customFormat="1" x14ac:dyDescent="0.25">
      <c r="B80" s="216" t="s">
        <v>171</v>
      </c>
      <c r="C80" s="216"/>
      <c r="D80" s="216"/>
      <c r="E80" s="216"/>
      <c r="F80" s="216"/>
    </row>
    <row r="81" spans="2:6" s="25" customFormat="1" x14ac:dyDescent="0.25">
      <c r="B81" s="216"/>
      <c r="C81" s="216"/>
      <c r="D81" s="216"/>
      <c r="E81" s="216"/>
      <c r="F81" s="216"/>
    </row>
    <row r="82" spans="2:6" s="25" customFormat="1" x14ac:dyDescent="0.25">
      <c r="B82" s="27"/>
      <c r="C82" s="27"/>
      <c r="D82" s="27"/>
      <c r="E82" s="27"/>
      <c r="F82" s="27"/>
    </row>
    <row r="83" spans="2:6" s="25" customFormat="1" x14ac:dyDescent="0.25">
      <c r="B83" s="223" t="s">
        <v>145</v>
      </c>
      <c r="C83" s="223"/>
      <c r="D83" s="223"/>
      <c r="E83" s="223"/>
      <c r="F83" s="223"/>
    </row>
    <row r="84" spans="2:6" s="25" customFormat="1" x14ac:dyDescent="0.25">
      <c r="B84" s="216" t="s">
        <v>144</v>
      </c>
      <c r="C84" s="216"/>
      <c r="D84" s="216"/>
      <c r="E84" s="216"/>
      <c r="F84" s="216"/>
    </row>
    <row r="85" spans="2:6" s="25" customFormat="1" x14ac:dyDescent="0.25">
      <c r="B85" s="216"/>
      <c r="C85" s="216"/>
      <c r="D85" s="216"/>
      <c r="E85" s="216"/>
      <c r="F85" s="216"/>
    </row>
    <row r="86" spans="2:6" s="25" customFormat="1" x14ac:dyDescent="0.25">
      <c r="B86" s="216"/>
      <c r="C86" s="216"/>
      <c r="D86" s="216"/>
      <c r="E86" s="216"/>
      <c r="F86" s="216"/>
    </row>
    <row r="87" spans="2:6" s="25" customFormat="1" x14ac:dyDescent="0.25">
      <c r="B87" s="27"/>
      <c r="C87" s="27"/>
      <c r="D87" s="27"/>
      <c r="E87" s="27"/>
      <c r="F87" s="27"/>
    </row>
    <row r="88" spans="2:6" s="25" customFormat="1" x14ac:dyDescent="0.25">
      <c r="B88" s="221" t="s">
        <v>26</v>
      </c>
      <c r="C88" s="222"/>
      <c r="D88" s="4">
        <f>+'04'!C7</f>
        <v>44651</v>
      </c>
      <c r="E88" s="4">
        <f>+'04'!D7</f>
        <v>44286</v>
      </c>
    </row>
    <row r="89" spans="2:6" s="25" customFormat="1" x14ac:dyDescent="0.25">
      <c r="B89" s="224" t="s">
        <v>12</v>
      </c>
      <c r="C89" s="225"/>
      <c r="D89" s="26">
        <f>+'02'!C13</f>
        <v>3681066698</v>
      </c>
      <c r="E89" s="26">
        <f>+'02'!D13</f>
        <v>3262570563</v>
      </c>
    </row>
    <row r="90" spans="2:6" s="25" customFormat="1" x14ac:dyDescent="0.25">
      <c r="B90" s="226" t="s">
        <v>45</v>
      </c>
      <c r="C90" s="227"/>
      <c r="D90" s="10">
        <v>0</v>
      </c>
      <c r="E90" s="10">
        <v>0</v>
      </c>
    </row>
    <row r="91" spans="2:6" s="25" customFormat="1" x14ac:dyDescent="0.25">
      <c r="B91" s="221" t="s">
        <v>47</v>
      </c>
      <c r="C91" s="222"/>
      <c r="D91" s="13">
        <f>SUM(D89:D90)</f>
        <v>3681066698</v>
      </c>
      <c r="E91" s="13">
        <f>SUM(E89:E90)</f>
        <v>3262570563</v>
      </c>
    </row>
    <row r="92" spans="2:6" s="25" customFormat="1" x14ac:dyDescent="0.25"/>
    <row r="93" spans="2:6" s="25" customFormat="1" x14ac:dyDescent="0.25">
      <c r="B93" s="218" t="s">
        <v>146</v>
      </c>
      <c r="C93" s="218"/>
      <c r="D93" s="218"/>
      <c r="E93" s="218"/>
      <c r="F93" s="218"/>
    </row>
    <row r="94" spans="2:6" s="25" customFormat="1" x14ac:dyDescent="0.25"/>
    <row r="95" spans="2:6" s="25" customFormat="1" ht="47.25" customHeight="1" x14ac:dyDescent="0.25">
      <c r="B95" s="7" t="s">
        <v>46</v>
      </c>
      <c r="C95" s="7" t="s">
        <v>48</v>
      </c>
      <c r="D95" s="7" t="s">
        <v>49</v>
      </c>
      <c r="E95" s="7" t="s">
        <v>50</v>
      </c>
    </row>
    <row r="96" spans="2:6" s="25" customFormat="1" x14ac:dyDescent="0.25">
      <c r="B96" s="228" t="s">
        <v>51</v>
      </c>
      <c r="C96" s="229"/>
      <c r="D96" s="229"/>
      <c r="E96" s="230"/>
    </row>
    <row r="97" spans="2:8" s="25" customFormat="1" x14ac:dyDescent="0.25">
      <c r="B97" s="18" t="s">
        <v>52</v>
      </c>
      <c r="C97" s="28">
        <v>139697.22766269831</v>
      </c>
      <c r="D97" s="26">
        <v>516982046245.18884</v>
      </c>
      <c r="E97" s="26">
        <v>4070</v>
      </c>
    </row>
    <row r="98" spans="2:8" s="25" customFormat="1" x14ac:dyDescent="0.25">
      <c r="B98" s="11" t="s">
        <v>53</v>
      </c>
      <c r="C98" s="29">
        <v>140153.20409992911</v>
      </c>
      <c r="D98" s="9">
        <v>507456692416.84393</v>
      </c>
      <c r="E98" s="9">
        <v>4157</v>
      </c>
    </row>
    <row r="99" spans="2:8" s="25" customFormat="1" x14ac:dyDescent="0.25">
      <c r="B99" s="21" t="s">
        <v>54</v>
      </c>
      <c r="C99" s="30">
        <v>140659.16423794199</v>
      </c>
      <c r="D99" s="10">
        <v>478219743793.34442</v>
      </c>
      <c r="E99" s="10">
        <v>4235</v>
      </c>
    </row>
    <row r="100" spans="2:8" s="25" customFormat="1" x14ac:dyDescent="0.25">
      <c r="B100" s="83"/>
      <c r="C100" s="158"/>
      <c r="D100" s="159"/>
      <c r="E100" s="160"/>
    </row>
    <row r="101" spans="2:8" s="25" customFormat="1" x14ac:dyDescent="0.25">
      <c r="B101" s="223" t="s">
        <v>147</v>
      </c>
      <c r="C101" s="223"/>
      <c r="D101" s="223"/>
      <c r="E101" s="223"/>
      <c r="F101" s="223"/>
    </row>
    <row r="102" spans="2:8" x14ac:dyDescent="0.25">
      <c r="B102" s="216" t="s">
        <v>163</v>
      </c>
      <c r="C102" s="216"/>
      <c r="D102" s="216"/>
      <c r="E102" s="216"/>
      <c r="F102" s="216"/>
    </row>
    <row r="103" spans="2:8" x14ac:dyDescent="0.25">
      <c r="B103" s="216"/>
      <c r="C103" s="216"/>
      <c r="D103" s="216"/>
      <c r="E103" s="216"/>
      <c r="F103" s="216"/>
    </row>
    <row r="104" spans="2:8" x14ac:dyDescent="0.25">
      <c r="B104" s="8" t="s">
        <v>55</v>
      </c>
      <c r="C104" s="4">
        <f>+D88</f>
        <v>44651</v>
      </c>
      <c r="D104" s="4">
        <f>+E88</f>
        <v>44286</v>
      </c>
    </row>
    <row r="105" spans="2:8" ht="16.5" x14ac:dyDescent="0.3">
      <c r="B105" s="18" t="s">
        <v>206</v>
      </c>
      <c r="C105" s="19">
        <v>9034680924</v>
      </c>
      <c r="D105" s="19">
        <v>9119283597</v>
      </c>
      <c r="F105" s="138"/>
      <c r="G105" s="139"/>
      <c r="H105" s="140"/>
    </row>
    <row r="106" spans="2:8" ht="16.5" x14ac:dyDescent="0.3">
      <c r="B106" s="11" t="s">
        <v>219</v>
      </c>
      <c r="C106" s="20">
        <v>7357538032</v>
      </c>
      <c r="D106" s="20">
        <v>0</v>
      </c>
      <c r="F106" s="138"/>
      <c r="G106" s="139"/>
      <c r="H106" s="140"/>
    </row>
    <row r="107" spans="2:8" ht="16.5" x14ac:dyDescent="0.3">
      <c r="B107" s="11" t="s">
        <v>220</v>
      </c>
      <c r="C107" s="20">
        <v>883272516</v>
      </c>
      <c r="D107" s="20">
        <v>0</v>
      </c>
      <c r="F107" s="138"/>
      <c r="G107" s="139"/>
      <c r="H107" s="140"/>
    </row>
    <row r="108" spans="2:8" ht="16.5" x14ac:dyDescent="0.3">
      <c r="B108" s="11" t="s">
        <v>209</v>
      </c>
      <c r="C108" s="20">
        <v>97800900</v>
      </c>
      <c r="D108" s="20">
        <v>5000000</v>
      </c>
      <c r="F108" s="138"/>
      <c r="G108" s="139"/>
      <c r="H108" s="140"/>
    </row>
    <row r="109" spans="2:8" ht="16.5" x14ac:dyDescent="0.3">
      <c r="B109" s="11" t="s">
        <v>208</v>
      </c>
      <c r="C109" s="89">
        <v>16393240</v>
      </c>
      <c r="D109" s="20">
        <v>51168917</v>
      </c>
      <c r="F109" s="138"/>
      <c r="G109" s="139"/>
      <c r="H109" s="140"/>
    </row>
    <row r="110" spans="2:8" ht="16.5" x14ac:dyDescent="0.3">
      <c r="B110" s="11" t="s">
        <v>218</v>
      </c>
      <c r="C110" s="20">
        <v>14591134</v>
      </c>
      <c r="D110" s="20">
        <v>10680559</v>
      </c>
      <c r="F110" s="138"/>
      <c r="G110" s="139"/>
      <c r="H110" s="140"/>
    </row>
    <row r="111" spans="2:8" ht="16.5" x14ac:dyDescent="0.3">
      <c r="B111" s="11" t="s">
        <v>243</v>
      </c>
      <c r="C111" s="15">
        <v>10000000</v>
      </c>
      <c r="D111" s="20">
        <v>0</v>
      </c>
      <c r="F111" s="138"/>
      <c r="G111" s="139"/>
      <c r="H111" s="140"/>
    </row>
    <row r="112" spans="2:8" ht="16.5" x14ac:dyDescent="0.3">
      <c r="B112" s="11" t="s">
        <v>242</v>
      </c>
      <c r="C112" s="20">
        <v>5000000</v>
      </c>
      <c r="D112" s="20">
        <v>0</v>
      </c>
      <c r="F112" s="138"/>
      <c r="G112" s="139"/>
      <c r="H112" s="140"/>
    </row>
    <row r="113" spans="2:8" ht="16.5" x14ac:dyDescent="0.3">
      <c r="B113" s="11" t="s">
        <v>207</v>
      </c>
      <c r="C113" s="89">
        <v>0</v>
      </c>
      <c r="D113" s="20">
        <v>7005239636</v>
      </c>
      <c r="F113" s="138"/>
      <c r="G113" s="139"/>
      <c r="H113" s="140"/>
    </row>
    <row r="114" spans="2:8" ht="16.5" x14ac:dyDescent="0.3">
      <c r="B114" s="11" t="s">
        <v>205</v>
      </c>
      <c r="C114" s="89">
        <v>0</v>
      </c>
      <c r="D114" s="20">
        <v>144206323</v>
      </c>
      <c r="F114" s="138"/>
      <c r="G114" s="139"/>
      <c r="H114" s="140"/>
    </row>
    <row r="115" spans="2:8" ht="16.5" x14ac:dyDescent="0.3">
      <c r="B115" s="11" t="s">
        <v>216</v>
      </c>
      <c r="C115" s="89">
        <v>0</v>
      </c>
      <c r="D115" s="20">
        <v>11000000</v>
      </c>
      <c r="F115" s="138"/>
      <c r="G115" s="139"/>
      <c r="H115" s="140"/>
    </row>
    <row r="116" spans="2:8" ht="16.5" x14ac:dyDescent="0.3">
      <c r="B116" s="11" t="s">
        <v>217</v>
      </c>
      <c r="C116" s="15">
        <v>0</v>
      </c>
      <c r="D116" s="20">
        <v>151698477</v>
      </c>
      <c r="F116" s="138"/>
      <c r="G116" s="139"/>
      <c r="H116" s="140"/>
    </row>
    <row r="117" spans="2:8" ht="16.5" x14ac:dyDescent="0.3">
      <c r="B117" s="11" t="s">
        <v>236</v>
      </c>
      <c r="C117" s="15">
        <v>0</v>
      </c>
      <c r="D117" s="20">
        <v>5000000</v>
      </c>
      <c r="F117" s="138"/>
      <c r="G117" s="139"/>
      <c r="H117" s="140"/>
    </row>
    <row r="118" spans="2:8" x14ac:dyDescent="0.25">
      <c r="B118" s="21"/>
      <c r="C118" s="22"/>
      <c r="D118" s="22"/>
    </row>
    <row r="119" spans="2:8" x14ac:dyDescent="0.25">
      <c r="B119" s="72" t="s">
        <v>47</v>
      </c>
      <c r="C119" s="13">
        <f>SUM(C105:C118)</f>
        <v>17419276746</v>
      </c>
      <c r="D119" s="13">
        <f>SUM(D105:D118)</f>
        <v>16503277509</v>
      </c>
    </row>
    <row r="121" spans="2:8" x14ac:dyDescent="0.25">
      <c r="B121" s="216" t="s">
        <v>164</v>
      </c>
      <c r="C121" s="216"/>
      <c r="D121" s="216"/>
      <c r="E121" s="216"/>
      <c r="F121" s="216"/>
    </row>
    <row r="122" spans="2:8" x14ac:dyDescent="0.25">
      <c r="B122" s="216" t="s">
        <v>180</v>
      </c>
      <c r="C122" s="216"/>
      <c r="D122" s="216"/>
      <c r="E122" s="216"/>
      <c r="F122" s="216"/>
    </row>
    <row r="124" spans="2:8" x14ac:dyDescent="0.25">
      <c r="B124" s="216" t="s">
        <v>204</v>
      </c>
      <c r="C124" s="216"/>
      <c r="D124" s="216"/>
      <c r="E124" s="216"/>
      <c r="F124" s="216"/>
    </row>
    <row r="125" spans="2:8" x14ac:dyDescent="0.25">
      <c r="B125" s="216"/>
      <c r="C125" s="216"/>
      <c r="D125" s="216"/>
      <c r="E125" s="216"/>
      <c r="F125" s="216"/>
    </row>
    <row r="126" spans="2:8" x14ac:dyDescent="0.25">
      <c r="B126" s="3" t="s">
        <v>26</v>
      </c>
      <c r="C126" s="4">
        <f>+C104</f>
        <v>44651</v>
      </c>
      <c r="D126" s="4">
        <f>+D104</f>
        <v>44286</v>
      </c>
    </row>
    <row r="127" spans="2:8" ht="22.5" customHeight="1" x14ac:dyDescent="0.25">
      <c r="B127" s="31" t="s">
        <v>12</v>
      </c>
      <c r="C127" s="14">
        <f>+'01'!C16</f>
        <v>1155571284</v>
      </c>
      <c r="D127" s="14">
        <f>+'01'!D16</f>
        <v>1199547024</v>
      </c>
    </row>
    <row r="128" spans="2:8" x14ac:dyDescent="0.25">
      <c r="B128" s="3" t="s">
        <v>47</v>
      </c>
      <c r="C128" s="13">
        <f>SUM(C127)</f>
        <v>1155571284</v>
      </c>
      <c r="D128" s="13">
        <f>SUM(D127)</f>
        <v>1199547024</v>
      </c>
      <c r="F128" s="151"/>
      <c r="G128" s="151"/>
    </row>
    <row r="130" spans="2:7" ht="16.5" customHeight="1" x14ac:dyDescent="0.25">
      <c r="B130" s="216" t="s">
        <v>172</v>
      </c>
      <c r="C130" s="216"/>
      <c r="D130" s="216"/>
      <c r="E130" s="216"/>
      <c r="F130" s="216"/>
    </row>
    <row r="131" spans="2:7" x14ac:dyDescent="0.25">
      <c r="B131" s="216"/>
      <c r="C131" s="216"/>
      <c r="D131" s="216"/>
      <c r="E131" s="216"/>
      <c r="F131" s="216"/>
    </row>
    <row r="132" spans="2:7" x14ac:dyDescent="0.25">
      <c r="B132" s="216"/>
      <c r="C132" s="216"/>
      <c r="D132" s="216"/>
      <c r="E132" s="216"/>
      <c r="F132" s="216"/>
    </row>
    <row r="133" spans="2:7" x14ac:dyDescent="0.25">
      <c r="B133" s="3" t="s">
        <v>26</v>
      </c>
      <c r="C133" s="4">
        <f>+C126</f>
        <v>44651</v>
      </c>
      <c r="D133" s="4">
        <f>+D126</f>
        <v>44286</v>
      </c>
    </row>
    <row r="134" spans="2:7" ht="22.5" customHeight="1" x14ac:dyDescent="0.25">
      <c r="B134" s="31" t="s">
        <v>148</v>
      </c>
      <c r="C134" s="14">
        <f>+'02'!C8</f>
        <v>-4287553313</v>
      </c>
      <c r="D134" s="14">
        <f>+'02'!D8</f>
        <v>1441204494</v>
      </c>
    </row>
    <row r="135" spans="2:7" x14ac:dyDescent="0.25">
      <c r="B135" s="3" t="s">
        <v>47</v>
      </c>
      <c r="C135" s="13">
        <f>SUM(C134)</f>
        <v>-4287553313</v>
      </c>
      <c r="D135" s="13">
        <f>SUM(D134)</f>
        <v>1441204494</v>
      </c>
      <c r="F135" s="151"/>
    </row>
    <row r="137" spans="2:7" x14ac:dyDescent="0.25">
      <c r="B137" s="216" t="s">
        <v>184</v>
      </c>
      <c r="C137" s="216"/>
      <c r="D137" s="216"/>
      <c r="E137" s="216"/>
      <c r="F137" s="216"/>
    </row>
    <row r="138" spans="2:7" x14ac:dyDescent="0.25">
      <c r="B138" s="216"/>
      <c r="C138" s="216"/>
      <c r="D138" s="216"/>
      <c r="E138" s="216"/>
      <c r="F138" s="216"/>
    </row>
    <row r="139" spans="2:7" x14ac:dyDescent="0.25">
      <c r="B139" s="3" t="s">
        <v>150</v>
      </c>
      <c r="C139" s="4">
        <f>+C133</f>
        <v>44651</v>
      </c>
      <c r="D139" s="4">
        <f>+D133</f>
        <v>44286</v>
      </c>
    </row>
    <row r="140" spans="2:7" x14ac:dyDescent="0.25">
      <c r="B140" s="31" t="s">
        <v>181</v>
      </c>
      <c r="C140" s="14">
        <v>182940820</v>
      </c>
      <c r="D140" s="14">
        <v>200456573</v>
      </c>
    </row>
    <row r="141" spans="2:7" ht="16.5" customHeight="1" x14ac:dyDescent="0.25">
      <c r="B141" s="31" t="s">
        <v>186</v>
      </c>
      <c r="C141" s="14">
        <v>0</v>
      </c>
      <c r="D141" s="14">
        <v>0</v>
      </c>
    </row>
    <row r="142" spans="2:7" ht="16.5" customHeight="1" x14ac:dyDescent="0.25">
      <c r="B142" s="31" t="s">
        <v>149</v>
      </c>
      <c r="C142" s="14">
        <f>1510395-28</f>
        <v>1510367</v>
      </c>
      <c r="D142" s="14">
        <v>48669</v>
      </c>
    </row>
    <row r="143" spans="2:7" ht="16.5" customHeight="1" x14ac:dyDescent="0.25">
      <c r="B143" s="31" t="s">
        <v>185</v>
      </c>
      <c r="C143" s="14">
        <v>0</v>
      </c>
      <c r="D143" s="14"/>
    </row>
    <row r="144" spans="2:7" x14ac:dyDescent="0.25">
      <c r="B144" s="3" t="s">
        <v>47</v>
      </c>
      <c r="C144" s="13">
        <f>SUM(C140:C143)</f>
        <v>184451187</v>
      </c>
      <c r="D144" s="13">
        <f>SUM(D140:D143)</f>
        <v>200505242</v>
      </c>
      <c r="F144" s="164"/>
      <c r="G144" s="164"/>
    </row>
    <row r="146" spans="2:6" x14ac:dyDescent="0.25">
      <c r="B146" s="3" t="s">
        <v>151</v>
      </c>
      <c r="C146" s="4">
        <f>+C139</f>
        <v>44651</v>
      </c>
      <c r="D146" s="4">
        <f>+D139</f>
        <v>44286</v>
      </c>
    </row>
    <row r="147" spans="2:6" x14ac:dyDescent="0.25">
      <c r="B147" s="31" t="s">
        <v>186</v>
      </c>
      <c r="C147" s="14"/>
      <c r="D147" s="14">
        <v>3279</v>
      </c>
    </row>
    <row r="148" spans="2:6" x14ac:dyDescent="0.25">
      <c r="B148" s="31" t="s">
        <v>182</v>
      </c>
      <c r="C148" s="14"/>
      <c r="D148" s="14"/>
    </row>
    <row r="149" spans="2:6" x14ac:dyDescent="0.25">
      <c r="B149" s="3" t="s">
        <v>47</v>
      </c>
      <c r="C149" s="13">
        <f>SUM(C147:C148)</f>
        <v>0</v>
      </c>
      <c r="D149" s="13">
        <f>SUM(D147:D148)</f>
        <v>3279</v>
      </c>
      <c r="F149" s="151"/>
    </row>
    <row r="151" spans="2:6" x14ac:dyDescent="0.25">
      <c r="B151" s="216" t="s">
        <v>190</v>
      </c>
      <c r="C151" s="216"/>
      <c r="D151" s="216"/>
      <c r="E151" s="216"/>
      <c r="F151" s="216"/>
    </row>
    <row r="152" spans="2:6" x14ac:dyDescent="0.25">
      <c r="B152" s="216"/>
      <c r="C152" s="216"/>
      <c r="D152" s="216"/>
      <c r="E152" s="216"/>
      <c r="F152" s="216"/>
    </row>
    <row r="154" spans="2:6" ht="30" x14ac:dyDescent="0.25">
      <c r="B154" s="152" t="s">
        <v>191</v>
      </c>
      <c r="C154" s="152" t="s">
        <v>192</v>
      </c>
      <c r="D154" s="152" t="s">
        <v>193</v>
      </c>
      <c r="E154" s="152" t="s">
        <v>194</v>
      </c>
    </row>
    <row r="155" spans="2:6" x14ac:dyDescent="0.25">
      <c r="B155" s="153">
        <v>44453</v>
      </c>
      <c r="C155" s="154">
        <v>4552397260</v>
      </c>
      <c r="D155" s="154">
        <v>4452804992.4082737</v>
      </c>
      <c r="E155" s="153">
        <v>44658</v>
      </c>
    </row>
    <row r="156" spans="2:6" x14ac:dyDescent="0.25">
      <c r="B156" s="153">
        <v>44608</v>
      </c>
      <c r="C156" s="154">
        <v>9689135635</v>
      </c>
      <c r="D156" s="154">
        <v>9252535904.580822</v>
      </c>
      <c r="E156" s="153">
        <v>44586</v>
      </c>
    </row>
    <row r="157" spans="2:6" x14ac:dyDescent="0.25">
      <c r="B157" s="153">
        <v>44608</v>
      </c>
      <c r="C157" s="154">
        <v>9689135635</v>
      </c>
      <c r="D157" s="154">
        <v>9252535904.580822</v>
      </c>
      <c r="E157" s="153">
        <v>44698</v>
      </c>
    </row>
    <row r="158" spans="2:6" x14ac:dyDescent="0.25">
      <c r="B158" s="153">
        <v>44627</v>
      </c>
      <c r="C158" s="154">
        <v>9737459669</v>
      </c>
      <c r="D158" s="154">
        <v>9282476626.5438347</v>
      </c>
      <c r="E158" s="153">
        <v>44987</v>
      </c>
    </row>
    <row r="159" spans="2:6" x14ac:dyDescent="0.25">
      <c r="B159" s="153">
        <v>44630</v>
      </c>
      <c r="C159" s="154">
        <v>9511810685</v>
      </c>
      <c r="D159" s="154">
        <v>9294774765.0809593</v>
      </c>
      <c r="E159" s="153">
        <v>44609</v>
      </c>
    </row>
    <row r="160" spans="2:6" x14ac:dyDescent="0.25">
      <c r="B160" s="153">
        <v>44638</v>
      </c>
      <c r="C160" s="154">
        <v>9330326087</v>
      </c>
      <c r="D160" s="154">
        <v>9360745506.2973423</v>
      </c>
      <c r="E160" s="153">
        <v>44580</v>
      </c>
    </row>
    <row r="161" spans="2:9" x14ac:dyDescent="0.25">
      <c r="B161" s="153">
        <v>44638</v>
      </c>
      <c r="C161" s="154">
        <v>4665163043</v>
      </c>
      <c r="D161" s="154">
        <v>4680372752.6470413</v>
      </c>
      <c r="E161" s="153">
        <v>44623</v>
      </c>
    </row>
    <row r="162" spans="2:9" x14ac:dyDescent="0.25">
      <c r="B162" s="153">
        <v>44638</v>
      </c>
      <c r="C162" s="154">
        <v>9330326087</v>
      </c>
      <c r="D162" s="154">
        <v>9361640195.1002045</v>
      </c>
      <c r="E162" s="153">
        <v>44572</v>
      </c>
    </row>
    <row r="163" spans="2:9" x14ac:dyDescent="0.25">
      <c r="B163" s="153">
        <v>44638</v>
      </c>
      <c r="C163" s="154">
        <v>4665163043</v>
      </c>
      <c r="D163" s="154">
        <v>4680820097.0484247</v>
      </c>
      <c r="E163" s="153">
        <v>44580</v>
      </c>
    </row>
    <row r="164" spans="2:9" x14ac:dyDescent="0.25">
      <c r="B164" s="153">
        <v>44643</v>
      </c>
      <c r="C164" s="154">
        <v>9317513315</v>
      </c>
      <c r="D164" s="154">
        <v>9331298129.2194519</v>
      </c>
      <c r="E164" s="153">
        <v>45002</v>
      </c>
    </row>
    <row r="165" spans="2:9" x14ac:dyDescent="0.25">
      <c r="B165" s="153">
        <v>44649</v>
      </c>
      <c r="C165" s="154">
        <v>4704913674</v>
      </c>
      <c r="D165" s="154">
        <v>4707233905.400877</v>
      </c>
      <c r="E165" s="153">
        <v>45008</v>
      </c>
    </row>
    <row r="166" spans="2:9" ht="15.75" thickBot="1" x14ac:dyDescent="0.3">
      <c r="B166" s="153">
        <v>44649</v>
      </c>
      <c r="C166" s="154">
        <v>4704913674</v>
      </c>
      <c r="D166" s="154">
        <v>4707233905.400877</v>
      </c>
      <c r="E166" s="153">
        <v>45008</v>
      </c>
    </row>
    <row r="167" spans="2:9" ht="15.75" thickBot="1" x14ac:dyDescent="0.3">
      <c r="B167" s="155"/>
      <c r="C167" s="156" t="s">
        <v>195</v>
      </c>
      <c r="D167" s="157">
        <f>SUM(D155:D166)</f>
        <v>88364472684.308929</v>
      </c>
      <c r="E167" s="155"/>
      <c r="F167"/>
      <c r="G167" s="165"/>
      <c r="H167"/>
      <c r="I167"/>
    </row>
    <row r="169" spans="2:9" x14ac:dyDescent="0.25">
      <c r="C169" s="168"/>
      <c r="D169" s="151"/>
    </row>
    <row r="170" spans="2:9" x14ac:dyDescent="0.25">
      <c r="C170" s="151"/>
      <c r="D170" s="151"/>
    </row>
    <row r="171" spans="2:9" x14ac:dyDescent="0.25">
      <c r="C171" s="151"/>
    </row>
  </sheetData>
  <sortState xmlns:xlrd2="http://schemas.microsoft.com/office/spreadsheetml/2017/richdata2" ref="B105:D118">
    <sortCondition descending="1" ref="C105:C118"/>
  </sortState>
  <mergeCells count="38">
    <mergeCell ref="B80:F81"/>
    <mergeCell ref="B124:F125"/>
    <mergeCell ref="B96:E96"/>
    <mergeCell ref="B93:F93"/>
    <mergeCell ref="B101:F101"/>
    <mergeCell ref="B102:F103"/>
    <mergeCell ref="B55:F55"/>
    <mergeCell ref="B91:C91"/>
    <mergeCell ref="B67:F68"/>
    <mergeCell ref="B69:F70"/>
    <mergeCell ref="B76:F76"/>
    <mergeCell ref="B77:F78"/>
    <mergeCell ref="B79:F79"/>
    <mergeCell ref="B83:F83"/>
    <mergeCell ref="B84:F86"/>
    <mergeCell ref="B88:C88"/>
    <mergeCell ref="B89:C89"/>
    <mergeCell ref="B90:C90"/>
    <mergeCell ref="B56:F58"/>
    <mergeCell ref="B59:F60"/>
    <mergeCell ref="B61:F62"/>
    <mergeCell ref="B63:F64"/>
    <mergeCell ref="B54:F54"/>
    <mergeCell ref="B65:F66"/>
    <mergeCell ref="B151:F152"/>
    <mergeCell ref="B137:F138"/>
    <mergeCell ref="B2:F2"/>
    <mergeCell ref="B121:F121"/>
    <mergeCell ref="B122:F122"/>
    <mergeCell ref="B20:F49"/>
    <mergeCell ref="B50:F50"/>
    <mergeCell ref="B51:F53"/>
    <mergeCell ref="B130:F132"/>
    <mergeCell ref="B3:F3"/>
    <mergeCell ref="B4:F4"/>
    <mergeCell ref="B6:F16"/>
    <mergeCell ref="B17:F17"/>
    <mergeCell ref="B19:F19"/>
  </mergeCells>
  <hyperlinks>
    <hyperlink ref="A1" location="INDICE!A1" display="INDICE" xr:uid="{4997CFCE-4BD7-4BCF-B991-EBEABD2AFD85}"/>
  </hyperlinks>
  <pageMargins left="0.7" right="0.7" top="0.75" bottom="0.75" header="0.3" footer="0.3"/>
  <pageSetup paperSize="9" orientation="portrait" r:id="rId1"/>
  <ignoredErrors>
    <ignoredError sqref="D91:E9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W799"/>
  <sheetViews>
    <sheetView showGridLines="0" topLeftCell="B317" workbookViewId="0">
      <selection activeCell="K333" sqref="K333"/>
    </sheetView>
  </sheetViews>
  <sheetFormatPr baseColWidth="10" defaultColWidth="3.7109375" defaultRowHeight="15" x14ac:dyDescent="0.25"/>
  <cols>
    <col min="1" max="1" width="3.7109375" style="94"/>
    <col min="2" max="2" width="19.85546875" style="94" customWidth="1"/>
    <col min="3" max="3" width="24" style="94" customWidth="1"/>
    <col min="4" max="4" width="10.5703125" style="94" customWidth="1"/>
    <col min="5" max="5" width="9.7109375" style="94" customWidth="1"/>
    <col min="6" max="7" width="14" style="94" bestFit="1" customWidth="1"/>
    <col min="8" max="8" width="14.42578125" style="94" customWidth="1"/>
    <col min="9" max="9" width="18.28515625" style="94" bestFit="1" customWidth="1"/>
    <col min="10" max="10" width="18.5703125" style="94" bestFit="1" customWidth="1"/>
    <col min="11" max="11" width="18.42578125" style="94" bestFit="1" customWidth="1"/>
    <col min="12" max="12" width="18.7109375" style="94" bestFit="1" customWidth="1"/>
    <col min="13" max="13" width="10.28515625" style="94" customWidth="1"/>
    <col min="14" max="14" width="7" style="94" customWidth="1"/>
    <col min="15" max="15" width="14.140625" style="94" customWidth="1"/>
    <col min="16" max="17" width="13.5703125" style="94" customWidth="1"/>
    <col min="18" max="18" width="14" style="94" customWidth="1"/>
    <col min="19" max="19" width="10.28515625" style="94" bestFit="1" customWidth="1"/>
    <col min="20" max="20" width="12" style="94" bestFit="1" customWidth="1"/>
    <col min="21" max="21" width="3.7109375" style="94"/>
    <col min="22" max="22" width="12" style="94" bestFit="1" customWidth="1"/>
    <col min="23" max="23" width="3.7109375" style="94"/>
    <col min="24" max="24" width="12.140625" style="94" bestFit="1" customWidth="1"/>
    <col min="25" max="25" width="12" style="94" bestFit="1" customWidth="1"/>
    <col min="26" max="27" width="3.7109375" style="94"/>
    <col min="28" max="29" width="11.85546875" style="94" bestFit="1" customWidth="1"/>
    <col min="30" max="31" width="3.7109375" style="94"/>
    <col min="32" max="32" width="12.42578125" style="94" bestFit="1" customWidth="1"/>
    <col min="33" max="33" width="12" style="94" bestFit="1" customWidth="1"/>
    <col min="34" max="35" width="3.7109375" style="94"/>
    <col min="36" max="36" width="4.140625" style="94" bestFit="1" customWidth="1"/>
    <col min="37" max="38" width="3.7109375" style="94"/>
    <col min="39" max="39" width="4" style="94" bestFit="1" customWidth="1"/>
    <col min="40" max="43" width="3.7109375" style="94"/>
    <col min="44" max="44" width="5.28515625" style="94" bestFit="1" customWidth="1"/>
    <col min="45" max="48" width="3.7109375" style="94"/>
    <col min="49" max="49" width="4.42578125" style="94" bestFit="1" customWidth="1"/>
    <col min="50" max="16384" width="3.7109375" style="94"/>
  </cols>
  <sheetData>
    <row r="1" spans="1:49" ht="18" customHeight="1" x14ac:dyDescent="0.25">
      <c r="A1" s="70" t="s">
        <v>212</v>
      </c>
      <c r="B1" s="92"/>
      <c r="C1" s="92"/>
      <c r="D1" s="92"/>
      <c r="E1" s="92"/>
      <c r="F1" s="93"/>
      <c r="AS1" s="92"/>
      <c r="AT1" s="92"/>
      <c r="AU1" s="92"/>
      <c r="AV1" s="92"/>
      <c r="AW1" s="92"/>
    </row>
    <row r="2" spans="1:49" ht="18" customHeight="1" x14ac:dyDescent="0.25">
      <c r="A2" s="70"/>
      <c r="B2" s="233" t="s">
        <v>196</v>
      </c>
      <c r="C2" s="233"/>
      <c r="D2" s="233"/>
      <c r="E2" s="233"/>
      <c r="F2" s="233"/>
      <c r="G2" s="233"/>
      <c r="H2" s="233"/>
      <c r="I2" s="233"/>
      <c r="J2" s="233"/>
      <c r="K2" s="233"/>
      <c r="L2" s="233"/>
      <c r="M2" s="233"/>
      <c r="N2" s="233"/>
      <c r="O2" s="233"/>
      <c r="P2" s="233"/>
      <c r="Q2" s="233"/>
      <c r="R2" s="233"/>
      <c r="AS2" s="92"/>
      <c r="AT2" s="92"/>
      <c r="AU2" s="92"/>
      <c r="AV2" s="92"/>
      <c r="AW2" s="92"/>
    </row>
    <row r="3" spans="1:49" ht="18" customHeight="1" x14ac:dyDescent="0.25">
      <c r="B3" s="234" t="s">
        <v>56</v>
      </c>
      <c r="C3" s="234"/>
      <c r="D3" s="234"/>
      <c r="E3" s="234"/>
      <c r="F3" s="234"/>
      <c r="G3" s="234"/>
      <c r="H3" s="234"/>
      <c r="I3" s="234"/>
      <c r="J3" s="234"/>
      <c r="K3" s="234"/>
      <c r="L3" s="234"/>
      <c r="M3" s="234"/>
      <c r="N3" s="234"/>
      <c r="O3" s="234"/>
      <c r="P3" s="234"/>
      <c r="Q3" s="234"/>
      <c r="R3" s="234"/>
      <c r="AP3" s="92"/>
      <c r="AQ3" s="92"/>
      <c r="AR3" s="92"/>
      <c r="AS3" s="92"/>
      <c r="AT3" s="92"/>
      <c r="AU3" s="92"/>
      <c r="AV3" s="92"/>
      <c r="AW3" s="92"/>
    </row>
    <row r="4" spans="1:49" ht="18" customHeight="1" x14ac:dyDescent="0.25">
      <c r="B4" s="234" t="s">
        <v>103</v>
      </c>
      <c r="C4" s="234"/>
      <c r="D4" s="234"/>
      <c r="E4" s="234"/>
      <c r="F4" s="234"/>
      <c r="G4" s="234"/>
      <c r="H4" s="234"/>
      <c r="I4" s="234"/>
      <c r="J4" s="234"/>
      <c r="K4" s="234"/>
      <c r="L4" s="234"/>
      <c r="M4" s="234"/>
      <c r="N4" s="234"/>
      <c r="O4" s="234"/>
      <c r="P4" s="234"/>
      <c r="Q4" s="234"/>
      <c r="R4" s="234"/>
      <c r="S4" s="95"/>
      <c r="Z4" s="93"/>
      <c r="AH4" s="92"/>
      <c r="AI4" s="92"/>
      <c r="AJ4" s="92"/>
      <c r="AK4" s="92"/>
      <c r="AL4" s="92"/>
      <c r="AM4" s="92"/>
      <c r="AN4" s="92"/>
      <c r="AO4" s="92"/>
      <c r="AP4" s="92"/>
      <c r="AQ4" s="92"/>
      <c r="AR4" s="92"/>
      <c r="AS4" s="92"/>
      <c r="AT4" s="92"/>
      <c r="AU4" s="92"/>
      <c r="AV4" s="92"/>
      <c r="AW4" s="92"/>
    </row>
    <row r="5" spans="1:49" ht="18" customHeight="1" x14ac:dyDescent="0.25">
      <c r="B5" s="235">
        <v>44651</v>
      </c>
      <c r="C5" s="234"/>
      <c r="D5" s="234"/>
      <c r="E5" s="234"/>
      <c r="F5" s="234"/>
      <c r="G5" s="234"/>
      <c r="H5" s="234"/>
      <c r="I5" s="234"/>
      <c r="J5" s="234"/>
      <c r="K5" s="234"/>
      <c r="L5" s="234"/>
      <c r="M5" s="234"/>
      <c r="N5" s="234"/>
      <c r="O5" s="234"/>
      <c r="P5" s="234"/>
      <c r="Q5" s="234"/>
      <c r="R5" s="234"/>
      <c r="S5" s="92"/>
      <c r="T5" s="92"/>
      <c r="U5" s="92"/>
      <c r="V5" s="92"/>
      <c r="W5" s="92"/>
      <c r="X5" s="92"/>
      <c r="Y5" s="92"/>
      <c r="Z5" s="92"/>
      <c r="AA5" s="92"/>
      <c r="AB5" s="92"/>
      <c r="AC5" s="92"/>
      <c r="AD5" s="92"/>
      <c r="AE5" s="92"/>
      <c r="AF5" s="92"/>
      <c r="AG5" s="92"/>
      <c r="AH5" s="92"/>
      <c r="AI5" s="92"/>
      <c r="AJ5" s="92"/>
      <c r="AK5" s="92"/>
      <c r="AL5" s="92"/>
      <c r="AM5" s="92"/>
      <c r="AN5" s="92"/>
      <c r="AO5" s="92"/>
      <c r="AP5" s="92"/>
      <c r="AQ5" s="92"/>
      <c r="AR5" s="96"/>
      <c r="AU5" s="92"/>
      <c r="AV5" s="92"/>
      <c r="AW5" s="92"/>
    </row>
    <row r="6" spans="1:49" ht="75" x14ac:dyDescent="0.25">
      <c r="B6" s="99" t="s">
        <v>58</v>
      </c>
      <c r="C6" s="99" t="s">
        <v>59</v>
      </c>
      <c r="D6" s="99" t="s">
        <v>60</v>
      </c>
      <c r="E6" s="99" t="s">
        <v>61</v>
      </c>
      <c r="F6" s="99" t="s">
        <v>62</v>
      </c>
      <c r="G6" s="99" t="s">
        <v>63</v>
      </c>
      <c r="H6" s="99" t="s">
        <v>64</v>
      </c>
      <c r="I6" s="99" t="s">
        <v>65</v>
      </c>
      <c r="J6" s="99" t="s">
        <v>66</v>
      </c>
      <c r="K6" s="99" t="s">
        <v>67</v>
      </c>
      <c r="L6" s="99" t="s">
        <v>68</v>
      </c>
      <c r="M6" s="99" t="s">
        <v>105</v>
      </c>
      <c r="N6" s="99" t="s">
        <v>69</v>
      </c>
      <c r="O6" s="99" t="s">
        <v>187</v>
      </c>
      <c r="P6" s="99" t="s">
        <v>57</v>
      </c>
      <c r="Q6" s="99" t="s">
        <v>106</v>
      </c>
      <c r="R6" s="99" t="s">
        <v>107</v>
      </c>
    </row>
    <row r="7" spans="1:49" ht="17.25" customHeight="1" x14ac:dyDescent="0.25">
      <c r="B7" s="100" t="s">
        <v>82</v>
      </c>
      <c r="C7" s="101" t="s">
        <v>222</v>
      </c>
      <c r="D7" s="102" t="s">
        <v>223</v>
      </c>
      <c r="E7" s="101" t="s">
        <v>223</v>
      </c>
      <c r="F7" s="167">
        <v>44439.489224537036</v>
      </c>
      <c r="G7" s="167">
        <v>45168</v>
      </c>
      <c r="H7" s="101" t="s">
        <v>73</v>
      </c>
      <c r="I7" s="103">
        <v>11411287671</v>
      </c>
      <c r="J7" s="169">
        <v>10001287671</v>
      </c>
      <c r="K7" s="103">
        <v>10038273044.89027</v>
      </c>
      <c r="L7" s="169">
        <v>11411287671</v>
      </c>
      <c r="M7" s="170">
        <v>0.87967925569000005</v>
      </c>
      <c r="N7" s="170">
        <v>4.7551203254000001</v>
      </c>
      <c r="O7" s="101" t="s">
        <v>74</v>
      </c>
      <c r="P7" s="171">
        <v>2.1595585054000002</v>
      </c>
      <c r="Q7" s="107"/>
      <c r="R7" s="108"/>
      <c r="S7" s="92"/>
      <c r="T7" s="92"/>
      <c r="U7" s="92"/>
      <c r="V7" s="92"/>
      <c r="W7" s="92"/>
      <c r="X7" s="92"/>
      <c r="Y7" s="92"/>
      <c r="Z7" s="92"/>
      <c r="AA7" s="92"/>
      <c r="AB7" s="92"/>
      <c r="AC7" s="92"/>
      <c r="AD7" s="92"/>
      <c r="AE7" s="92"/>
      <c r="AF7" s="92"/>
      <c r="AG7" s="92"/>
      <c r="AH7" s="92"/>
      <c r="AI7" s="92"/>
      <c r="AJ7" s="92"/>
      <c r="AK7" s="92"/>
      <c r="AL7" s="92"/>
      <c r="AM7" s="92"/>
      <c r="AN7" s="92"/>
      <c r="AO7" s="92"/>
      <c r="AP7" s="92"/>
      <c r="AQ7" s="92"/>
      <c r="AR7" s="96"/>
      <c r="AU7" s="92"/>
      <c r="AV7" s="92"/>
      <c r="AW7" s="92"/>
    </row>
    <row r="8" spans="1:49" ht="17.25" customHeight="1" x14ac:dyDescent="0.25">
      <c r="B8" s="128"/>
      <c r="C8" s="180" t="s">
        <v>221</v>
      </c>
      <c r="D8" s="180"/>
      <c r="E8" s="180"/>
      <c r="F8" s="180"/>
      <c r="G8" s="180"/>
      <c r="H8" s="180"/>
      <c r="I8" s="181">
        <v>11411287671</v>
      </c>
      <c r="J8" s="182">
        <v>10001287671</v>
      </c>
      <c r="K8" s="181">
        <v>10038273044.89027</v>
      </c>
      <c r="L8" s="182">
        <v>11411287671</v>
      </c>
      <c r="M8" s="179"/>
      <c r="N8" s="179"/>
      <c r="O8" s="179"/>
      <c r="P8" s="183">
        <v>2.1595585054000002</v>
      </c>
      <c r="Q8" s="184" t="s">
        <v>224</v>
      </c>
      <c r="R8" s="115"/>
      <c r="S8" s="92"/>
      <c r="T8" s="92"/>
      <c r="U8" s="92"/>
      <c r="V8" s="92"/>
      <c r="W8" s="92"/>
      <c r="X8" s="92"/>
      <c r="Y8" s="92"/>
      <c r="Z8" s="92"/>
      <c r="AA8" s="92"/>
      <c r="AB8" s="92"/>
      <c r="AC8" s="92"/>
      <c r="AD8" s="92"/>
      <c r="AE8" s="92"/>
      <c r="AF8" s="92"/>
      <c r="AG8" s="92"/>
      <c r="AH8" s="92"/>
      <c r="AI8" s="92"/>
      <c r="AJ8" s="92"/>
      <c r="AK8" s="92"/>
      <c r="AL8" s="92"/>
      <c r="AM8" s="92"/>
      <c r="AN8" s="92"/>
      <c r="AO8" s="92"/>
      <c r="AP8" s="92"/>
      <c r="AQ8" s="92"/>
      <c r="AR8" s="96"/>
      <c r="AU8" s="92"/>
      <c r="AV8" s="92"/>
      <c r="AW8" s="92"/>
    </row>
    <row r="9" spans="1:49" ht="17.25" customHeight="1" x14ac:dyDescent="0.25">
      <c r="B9" s="109" t="s">
        <v>70</v>
      </c>
      <c r="C9" s="172" t="s">
        <v>75</v>
      </c>
      <c r="D9" s="173" t="s">
        <v>71</v>
      </c>
      <c r="E9" s="172" t="s">
        <v>72</v>
      </c>
      <c r="F9" s="174">
        <v>44460.618715277778</v>
      </c>
      <c r="G9" s="174">
        <v>45096</v>
      </c>
      <c r="H9" s="172" t="s">
        <v>73</v>
      </c>
      <c r="I9" s="175">
        <v>551698630</v>
      </c>
      <c r="J9" s="176">
        <v>508073808</v>
      </c>
      <c r="K9" s="175">
        <v>508602383.45964539</v>
      </c>
      <c r="L9" s="176">
        <v>551698630</v>
      </c>
      <c r="M9" s="177">
        <v>0.92188444161899996</v>
      </c>
      <c r="N9" s="177">
        <v>5.0624999979999998</v>
      </c>
      <c r="O9" s="172" t="s">
        <v>74</v>
      </c>
      <c r="P9" s="178">
        <v>0.1094168886</v>
      </c>
      <c r="Q9" s="179"/>
      <c r="R9" s="123"/>
      <c r="S9" s="92"/>
      <c r="T9" s="92"/>
      <c r="U9" s="92"/>
      <c r="V9" s="92"/>
      <c r="W9" s="92"/>
      <c r="X9" s="92"/>
      <c r="Y9" s="92"/>
      <c r="Z9" s="92"/>
      <c r="AA9" s="92"/>
      <c r="AB9" s="92"/>
      <c r="AC9" s="92"/>
      <c r="AD9" s="92"/>
      <c r="AE9" s="92"/>
      <c r="AF9" s="92"/>
      <c r="AG9" s="92"/>
      <c r="AH9" s="92"/>
      <c r="AI9" s="92"/>
      <c r="AJ9" s="92"/>
      <c r="AK9" s="92"/>
      <c r="AL9" s="92"/>
      <c r="AM9" s="92"/>
      <c r="AN9" s="92"/>
      <c r="AO9" s="92"/>
      <c r="AP9" s="92"/>
      <c r="AQ9" s="92"/>
      <c r="AR9" s="96"/>
      <c r="AU9" s="92"/>
      <c r="AV9" s="92"/>
      <c r="AW9" s="92"/>
    </row>
    <row r="10" spans="1:49" ht="17.25" customHeight="1" x14ac:dyDescent="0.25">
      <c r="B10" s="109" t="s">
        <v>70</v>
      </c>
      <c r="C10" s="172" t="s">
        <v>75</v>
      </c>
      <c r="D10" s="173" t="s">
        <v>71</v>
      </c>
      <c r="E10" s="172" t="s">
        <v>72</v>
      </c>
      <c r="F10" s="174">
        <v>43495.660254629627</v>
      </c>
      <c r="G10" s="174">
        <v>44699</v>
      </c>
      <c r="H10" s="172" t="s">
        <v>73</v>
      </c>
      <c r="I10" s="175">
        <v>227054795</v>
      </c>
      <c r="J10" s="176">
        <v>178865166</v>
      </c>
      <c r="K10" s="175">
        <v>224905589.8733564</v>
      </c>
      <c r="L10" s="176">
        <v>227054795</v>
      </c>
      <c r="M10" s="177">
        <v>0.99053442087999999</v>
      </c>
      <c r="N10" s="177">
        <v>7.5000000905000004</v>
      </c>
      <c r="O10" s="172" t="s">
        <v>74</v>
      </c>
      <c r="P10" s="178">
        <v>4.8384495800000003E-2</v>
      </c>
      <c r="Q10" s="179"/>
      <c r="R10" s="115"/>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6"/>
      <c r="AU10" s="92"/>
      <c r="AV10" s="92"/>
      <c r="AW10" s="92"/>
    </row>
    <row r="11" spans="1:49" ht="17.25" customHeight="1" x14ac:dyDescent="0.25">
      <c r="B11" s="109" t="s">
        <v>70</v>
      </c>
      <c r="C11" s="172" t="s">
        <v>75</v>
      </c>
      <c r="D11" s="173" t="s">
        <v>71</v>
      </c>
      <c r="E11" s="172" t="s">
        <v>72</v>
      </c>
      <c r="F11" s="174">
        <v>44460.618668981479</v>
      </c>
      <c r="G11" s="174">
        <v>45096</v>
      </c>
      <c r="H11" s="172" t="s">
        <v>73</v>
      </c>
      <c r="I11" s="175">
        <v>551698630</v>
      </c>
      <c r="J11" s="176">
        <v>508073808</v>
      </c>
      <c r="K11" s="175">
        <v>508602383.45964539</v>
      </c>
      <c r="L11" s="176">
        <v>551698630</v>
      </c>
      <c r="M11" s="177">
        <v>0.92188444161899996</v>
      </c>
      <c r="N11" s="177">
        <v>5.0624999979999998</v>
      </c>
      <c r="O11" s="172" t="s">
        <v>74</v>
      </c>
      <c r="P11" s="178">
        <v>0.1094168886</v>
      </c>
      <c r="Q11" s="179"/>
      <c r="R11" s="115"/>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6"/>
      <c r="AU11" s="92"/>
      <c r="AV11" s="92"/>
      <c r="AW11" s="92"/>
    </row>
    <row r="12" spans="1:49" ht="17.25" customHeight="1" x14ac:dyDescent="0.25">
      <c r="B12" s="109" t="s">
        <v>70</v>
      </c>
      <c r="C12" s="172" t="s">
        <v>75</v>
      </c>
      <c r="D12" s="173" t="s">
        <v>71</v>
      </c>
      <c r="E12" s="172" t="s">
        <v>72</v>
      </c>
      <c r="F12" s="174">
        <v>44460.618726851855</v>
      </c>
      <c r="G12" s="174">
        <v>45096</v>
      </c>
      <c r="H12" s="172" t="s">
        <v>73</v>
      </c>
      <c r="I12" s="175">
        <v>551698630</v>
      </c>
      <c r="J12" s="176">
        <v>508073808</v>
      </c>
      <c r="K12" s="175">
        <v>508602383.45964539</v>
      </c>
      <c r="L12" s="176">
        <v>551698630</v>
      </c>
      <c r="M12" s="177">
        <v>0.92188444161899996</v>
      </c>
      <c r="N12" s="177">
        <v>5.0624999979999998</v>
      </c>
      <c r="O12" s="172" t="s">
        <v>74</v>
      </c>
      <c r="P12" s="178">
        <v>0.1094168886</v>
      </c>
      <c r="Q12" s="179"/>
      <c r="R12" s="115"/>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6"/>
      <c r="AU12" s="92"/>
      <c r="AV12" s="92"/>
      <c r="AW12" s="92"/>
    </row>
    <row r="13" spans="1:49" ht="17.25" customHeight="1" x14ac:dyDescent="0.25">
      <c r="B13" s="109" t="s">
        <v>70</v>
      </c>
      <c r="C13" s="172" t="s">
        <v>75</v>
      </c>
      <c r="D13" s="173" t="s">
        <v>71</v>
      </c>
      <c r="E13" s="172" t="s">
        <v>72</v>
      </c>
      <c r="F13" s="174">
        <v>44460.618611111109</v>
      </c>
      <c r="G13" s="174">
        <v>45096</v>
      </c>
      <c r="H13" s="172" t="s">
        <v>73</v>
      </c>
      <c r="I13" s="175">
        <v>551698630</v>
      </c>
      <c r="J13" s="176">
        <v>508073808</v>
      </c>
      <c r="K13" s="175">
        <v>508602383.45964539</v>
      </c>
      <c r="L13" s="176">
        <v>551698630</v>
      </c>
      <c r="M13" s="177">
        <v>0.92188444161899996</v>
      </c>
      <c r="N13" s="177">
        <v>5.0624999979999998</v>
      </c>
      <c r="O13" s="172" t="s">
        <v>74</v>
      </c>
      <c r="P13" s="178">
        <v>0.1094168886</v>
      </c>
      <c r="Q13" s="179"/>
      <c r="R13" s="115"/>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6"/>
      <c r="AU13" s="92"/>
      <c r="AV13" s="92"/>
      <c r="AW13" s="92"/>
    </row>
    <row r="14" spans="1:49" ht="17.25" customHeight="1" x14ac:dyDescent="0.25">
      <c r="B14" s="109" t="s">
        <v>70</v>
      </c>
      <c r="C14" s="172" t="s">
        <v>75</v>
      </c>
      <c r="D14" s="173" t="s">
        <v>71</v>
      </c>
      <c r="E14" s="172" t="s">
        <v>72</v>
      </c>
      <c r="F14" s="174">
        <v>44460.618680555555</v>
      </c>
      <c r="G14" s="174">
        <v>45096</v>
      </c>
      <c r="H14" s="172" t="s">
        <v>73</v>
      </c>
      <c r="I14" s="175">
        <v>551698630</v>
      </c>
      <c r="J14" s="176">
        <v>508073808</v>
      </c>
      <c r="K14" s="175">
        <v>508602383.45964539</v>
      </c>
      <c r="L14" s="176">
        <v>551698630</v>
      </c>
      <c r="M14" s="177">
        <v>0.92188444161899996</v>
      </c>
      <c r="N14" s="177">
        <v>5.0624999979999998</v>
      </c>
      <c r="O14" s="172" t="s">
        <v>74</v>
      </c>
      <c r="P14" s="178">
        <v>0.1094168886</v>
      </c>
      <c r="Q14" s="179"/>
      <c r="R14" s="115"/>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6"/>
      <c r="AU14" s="92"/>
      <c r="AV14" s="92"/>
      <c r="AW14" s="92"/>
    </row>
    <row r="15" spans="1:49" ht="17.25" customHeight="1" x14ac:dyDescent="0.25">
      <c r="B15" s="109" t="s">
        <v>70</v>
      </c>
      <c r="C15" s="172" t="s">
        <v>75</v>
      </c>
      <c r="D15" s="173" t="s">
        <v>71</v>
      </c>
      <c r="E15" s="172" t="s">
        <v>72</v>
      </c>
      <c r="F15" s="174">
        <v>44488.700810185182</v>
      </c>
      <c r="G15" s="174">
        <v>45096</v>
      </c>
      <c r="H15" s="172" t="s">
        <v>73</v>
      </c>
      <c r="I15" s="175">
        <v>551698630</v>
      </c>
      <c r="J15" s="176">
        <v>510002273</v>
      </c>
      <c r="K15" s="175">
        <v>508602383.45964539</v>
      </c>
      <c r="L15" s="176">
        <v>551698630</v>
      </c>
      <c r="M15" s="177">
        <v>0.92188444161899996</v>
      </c>
      <c r="N15" s="177">
        <v>5.0624999979999998</v>
      </c>
      <c r="O15" s="172" t="s">
        <v>74</v>
      </c>
      <c r="P15" s="178">
        <v>0.1094168886</v>
      </c>
      <c r="Q15" s="179"/>
      <c r="R15" s="115"/>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6"/>
      <c r="AU15" s="92"/>
      <c r="AV15" s="92"/>
      <c r="AW15" s="92"/>
    </row>
    <row r="16" spans="1:49" ht="17.25" customHeight="1" x14ac:dyDescent="0.25">
      <c r="B16" s="109" t="s">
        <v>70</v>
      </c>
      <c r="C16" s="172" t="s">
        <v>75</v>
      </c>
      <c r="D16" s="173" t="s">
        <v>71</v>
      </c>
      <c r="E16" s="172" t="s">
        <v>72</v>
      </c>
      <c r="F16" s="174">
        <v>44460.618622685186</v>
      </c>
      <c r="G16" s="174">
        <v>45096</v>
      </c>
      <c r="H16" s="172" t="s">
        <v>73</v>
      </c>
      <c r="I16" s="175">
        <v>551698630</v>
      </c>
      <c r="J16" s="176">
        <v>508073808</v>
      </c>
      <c r="K16" s="175">
        <v>508602383.45964539</v>
      </c>
      <c r="L16" s="176">
        <v>551698630</v>
      </c>
      <c r="M16" s="177">
        <v>0.92188444161899996</v>
      </c>
      <c r="N16" s="177">
        <v>5.0624999979999998</v>
      </c>
      <c r="O16" s="172" t="s">
        <v>74</v>
      </c>
      <c r="P16" s="178">
        <v>0.1094168886</v>
      </c>
      <c r="Q16" s="179"/>
      <c r="R16" s="115"/>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6"/>
      <c r="AU16" s="92"/>
      <c r="AV16" s="92"/>
      <c r="AW16" s="92"/>
    </row>
    <row r="17" spans="2:49" ht="17.25" customHeight="1" x14ac:dyDescent="0.25">
      <c r="B17" s="109" t="s">
        <v>70</v>
      </c>
      <c r="C17" s="172" t="s">
        <v>75</v>
      </c>
      <c r="D17" s="173" t="s">
        <v>71</v>
      </c>
      <c r="E17" s="172" t="s">
        <v>72</v>
      </c>
      <c r="F17" s="174">
        <v>44460.618703703702</v>
      </c>
      <c r="G17" s="174">
        <v>45096</v>
      </c>
      <c r="H17" s="172" t="s">
        <v>73</v>
      </c>
      <c r="I17" s="175">
        <v>551698630</v>
      </c>
      <c r="J17" s="176">
        <v>508073808</v>
      </c>
      <c r="K17" s="175">
        <v>508602383.45964539</v>
      </c>
      <c r="L17" s="176">
        <v>551698630</v>
      </c>
      <c r="M17" s="177">
        <v>0.92188444161899996</v>
      </c>
      <c r="N17" s="177">
        <v>5.0624999979999998</v>
      </c>
      <c r="O17" s="172" t="s">
        <v>74</v>
      </c>
      <c r="P17" s="178">
        <v>0.1094168886</v>
      </c>
      <c r="Q17" s="179"/>
      <c r="R17" s="115"/>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6"/>
      <c r="AU17" s="92"/>
      <c r="AV17" s="92"/>
      <c r="AW17" s="92"/>
    </row>
    <row r="18" spans="2:49" ht="17.25" customHeight="1" x14ac:dyDescent="0.25">
      <c r="B18" s="109" t="s">
        <v>70</v>
      </c>
      <c r="C18" s="172" t="s">
        <v>75</v>
      </c>
      <c r="D18" s="173" t="s">
        <v>71</v>
      </c>
      <c r="E18" s="172" t="s">
        <v>72</v>
      </c>
      <c r="F18" s="174">
        <v>44552.672800925924</v>
      </c>
      <c r="G18" s="174">
        <v>45096</v>
      </c>
      <c r="H18" s="172" t="s">
        <v>73</v>
      </c>
      <c r="I18" s="175">
        <v>539123288</v>
      </c>
      <c r="J18" s="176">
        <v>501835131</v>
      </c>
      <c r="K18" s="175">
        <v>508602383.809255</v>
      </c>
      <c r="L18" s="176">
        <v>539123288</v>
      </c>
      <c r="M18" s="177">
        <v>0.94338789499499998</v>
      </c>
      <c r="N18" s="177">
        <v>5.0624999368000001</v>
      </c>
      <c r="O18" s="172" t="s">
        <v>74</v>
      </c>
      <c r="P18" s="178">
        <v>0.1094168886</v>
      </c>
      <c r="Q18" s="179"/>
      <c r="R18" s="115"/>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6"/>
      <c r="AU18" s="92"/>
      <c r="AV18" s="92"/>
      <c r="AW18" s="92"/>
    </row>
    <row r="19" spans="2:49" ht="17.25" customHeight="1" x14ac:dyDescent="0.25">
      <c r="B19" s="109" t="s">
        <v>70</v>
      </c>
      <c r="C19" s="172" t="s">
        <v>75</v>
      </c>
      <c r="D19" s="173" t="s">
        <v>71</v>
      </c>
      <c r="E19" s="172" t="s">
        <v>72</v>
      </c>
      <c r="F19" s="174">
        <v>44460.618645833332</v>
      </c>
      <c r="G19" s="174">
        <v>45096</v>
      </c>
      <c r="H19" s="172" t="s">
        <v>73</v>
      </c>
      <c r="I19" s="175">
        <v>551698630</v>
      </c>
      <c r="J19" s="176">
        <v>508073808</v>
      </c>
      <c r="K19" s="175">
        <v>508602383.45964539</v>
      </c>
      <c r="L19" s="176">
        <v>551698630</v>
      </c>
      <c r="M19" s="177">
        <v>0.92188444161899996</v>
      </c>
      <c r="N19" s="177">
        <v>5.0624999979999998</v>
      </c>
      <c r="O19" s="172" t="s">
        <v>74</v>
      </c>
      <c r="P19" s="178">
        <v>0.1094168886</v>
      </c>
      <c r="Q19" s="179"/>
      <c r="R19" s="115"/>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6"/>
      <c r="AU19" s="92"/>
      <c r="AV19" s="92"/>
      <c r="AW19" s="92"/>
    </row>
    <row r="20" spans="2:49" ht="17.25" customHeight="1" x14ac:dyDescent="0.25">
      <c r="B20" s="128"/>
      <c r="C20" s="180" t="s">
        <v>76</v>
      </c>
      <c r="D20" s="180"/>
      <c r="E20" s="180"/>
      <c r="F20" s="180"/>
      <c r="G20" s="180"/>
      <c r="H20" s="180"/>
      <c r="I20" s="181">
        <v>5731465753</v>
      </c>
      <c r="J20" s="182">
        <v>5255293034</v>
      </c>
      <c r="K20" s="181">
        <v>5310929424.8194189</v>
      </c>
      <c r="L20" s="182">
        <v>5731465753</v>
      </c>
      <c r="M20" s="179"/>
      <c r="N20" s="179"/>
      <c r="O20" s="179"/>
      <c r="P20" s="183">
        <v>1.1425533818</v>
      </c>
      <c r="Q20" s="184" t="s">
        <v>224</v>
      </c>
      <c r="R20" s="123"/>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6"/>
      <c r="AU20" s="92"/>
      <c r="AV20" s="92"/>
      <c r="AW20" s="92"/>
    </row>
    <row r="21" spans="2:49" ht="17.25" customHeight="1" x14ac:dyDescent="0.25">
      <c r="B21" s="109" t="s">
        <v>70</v>
      </c>
      <c r="C21" s="172" t="s">
        <v>225</v>
      </c>
      <c r="D21" s="173" t="s">
        <v>71</v>
      </c>
      <c r="E21" s="172" t="s">
        <v>72</v>
      </c>
      <c r="F21" s="174">
        <v>44410.676099537035</v>
      </c>
      <c r="G21" s="174">
        <v>44960</v>
      </c>
      <c r="H21" s="172" t="s">
        <v>73</v>
      </c>
      <c r="I21" s="175">
        <v>1071575342</v>
      </c>
      <c r="J21" s="176">
        <v>1000000000</v>
      </c>
      <c r="K21" s="175">
        <v>1007531235.8018699</v>
      </c>
      <c r="L21" s="176">
        <v>1071575342</v>
      </c>
      <c r="M21" s="177">
        <v>0.94023368802200002</v>
      </c>
      <c r="N21" s="177">
        <v>4.8351479414999998</v>
      </c>
      <c r="O21" s="172" t="s">
        <v>74</v>
      </c>
      <c r="P21" s="178">
        <v>0.21675268640000001</v>
      </c>
      <c r="Q21" s="179"/>
      <c r="R21" s="115"/>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6"/>
      <c r="AU21" s="92"/>
      <c r="AV21" s="92"/>
      <c r="AW21" s="92"/>
    </row>
    <row r="22" spans="2:49" ht="17.25" customHeight="1" x14ac:dyDescent="0.25">
      <c r="B22" s="109" t="s">
        <v>70</v>
      </c>
      <c r="C22" s="172" t="s">
        <v>225</v>
      </c>
      <c r="D22" s="173" t="s">
        <v>71</v>
      </c>
      <c r="E22" s="172" t="s">
        <v>72</v>
      </c>
      <c r="F22" s="174">
        <v>44406.68818287037</v>
      </c>
      <c r="G22" s="174">
        <v>44956</v>
      </c>
      <c r="H22" s="172" t="s">
        <v>73</v>
      </c>
      <c r="I22" s="175">
        <v>1071575342</v>
      </c>
      <c r="J22" s="176">
        <v>1000000001</v>
      </c>
      <c r="K22" s="175">
        <v>1008182374.539924</v>
      </c>
      <c r="L22" s="176">
        <v>1071575342</v>
      </c>
      <c r="M22" s="177">
        <v>0.94084133427200001</v>
      </c>
      <c r="N22" s="177">
        <v>4.8351465191000003</v>
      </c>
      <c r="O22" s="172" t="s">
        <v>74</v>
      </c>
      <c r="P22" s="178">
        <v>0.2168927675</v>
      </c>
      <c r="Q22" s="179"/>
      <c r="R22" s="115"/>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6"/>
      <c r="AU22" s="92"/>
      <c r="AV22" s="92"/>
      <c r="AW22" s="92"/>
    </row>
    <row r="23" spans="2:49" ht="17.25" customHeight="1" x14ac:dyDescent="0.25">
      <c r="B23" s="109" t="s">
        <v>70</v>
      </c>
      <c r="C23" s="172" t="s">
        <v>225</v>
      </c>
      <c r="D23" s="173" t="s">
        <v>71</v>
      </c>
      <c r="E23" s="172" t="s">
        <v>72</v>
      </c>
      <c r="F23" s="174">
        <v>44431.657534722224</v>
      </c>
      <c r="G23" s="174">
        <v>44981</v>
      </c>
      <c r="H23" s="172" t="s">
        <v>73</v>
      </c>
      <c r="I23" s="175">
        <v>1071575342</v>
      </c>
      <c r="J23" s="176">
        <v>1000000000</v>
      </c>
      <c r="K23" s="175">
        <v>1004797785.8528187</v>
      </c>
      <c r="L23" s="176">
        <v>1071575342</v>
      </c>
      <c r="M23" s="177">
        <v>0.93768281750299998</v>
      </c>
      <c r="N23" s="177">
        <v>4.8351479414999998</v>
      </c>
      <c r="O23" s="172" t="s">
        <v>74</v>
      </c>
      <c r="P23" s="178">
        <v>0.21616463259999999</v>
      </c>
      <c r="Q23" s="179"/>
      <c r="R23" s="115"/>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6"/>
      <c r="AU23" s="92"/>
      <c r="AV23" s="92"/>
      <c r="AW23" s="92"/>
    </row>
    <row r="24" spans="2:49" ht="17.25" customHeight="1" x14ac:dyDescent="0.25">
      <c r="B24" s="109" t="s">
        <v>70</v>
      </c>
      <c r="C24" s="172" t="s">
        <v>225</v>
      </c>
      <c r="D24" s="173" t="s">
        <v>71</v>
      </c>
      <c r="E24" s="172" t="s">
        <v>72</v>
      </c>
      <c r="F24" s="174">
        <v>44406.691331018519</v>
      </c>
      <c r="G24" s="174">
        <v>44956</v>
      </c>
      <c r="H24" s="172" t="s">
        <v>73</v>
      </c>
      <c r="I24" s="175">
        <v>1071575342</v>
      </c>
      <c r="J24" s="176">
        <v>1000000001</v>
      </c>
      <c r="K24" s="175">
        <v>1008182374.539924</v>
      </c>
      <c r="L24" s="176">
        <v>1071575342</v>
      </c>
      <c r="M24" s="177">
        <v>0.94084133427200001</v>
      </c>
      <c r="N24" s="177">
        <v>4.8351465191000003</v>
      </c>
      <c r="O24" s="172" t="s">
        <v>74</v>
      </c>
      <c r="P24" s="178">
        <v>0.2168927675</v>
      </c>
      <c r="Q24" s="179"/>
      <c r="R24" s="115"/>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6"/>
      <c r="AU24" s="92"/>
      <c r="AV24" s="92"/>
      <c r="AW24" s="92"/>
    </row>
    <row r="25" spans="2:49" ht="17.25" customHeight="1" x14ac:dyDescent="0.25">
      <c r="B25" s="109" t="s">
        <v>70</v>
      </c>
      <c r="C25" s="172" t="s">
        <v>225</v>
      </c>
      <c r="D25" s="173" t="s">
        <v>71</v>
      </c>
      <c r="E25" s="172" t="s">
        <v>72</v>
      </c>
      <c r="F25" s="174">
        <v>44400.664178240739</v>
      </c>
      <c r="G25" s="174">
        <v>44950</v>
      </c>
      <c r="H25" s="172" t="s">
        <v>73</v>
      </c>
      <c r="I25" s="175">
        <v>1071575342</v>
      </c>
      <c r="J25" s="176">
        <v>1000000001</v>
      </c>
      <c r="K25" s="175">
        <v>1008965230.5375872</v>
      </c>
      <c r="L25" s="176">
        <v>1071575342</v>
      </c>
      <c r="M25" s="177">
        <v>0.94157189979199996</v>
      </c>
      <c r="N25" s="177">
        <v>4.8351465191000003</v>
      </c>
      <c r="O25" s="172" t="s">
        <v>74</v>
      </c>
      <c r="P25" s="178">
        <v>0.21706118529999999</v>
      </c>
      <c r="Q25" s="179"/>
      <c r="R25" s="115"/>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6"/>
      <c r="AU25" s="92"/>
      <c r="AV25" s="92"/>
      <c r="AW25" s="92"/>
    </row>
    <row r="26" spans="2:49" ht="17.25" customHeight="1" x14ac:dyDescent="0.25">
      <c r="B26" s="109" t="s">
        <v>70</v>
      </c>
      <c r="C26" s="172" t="s">
        <v>225</v>
      </c>
      <c r="D26" s="173" t="s">
        <v>71</v>
      </c>
      <c r="E26" s="172" t="s">
        <v>72</v>
      </c>
      <c r="F26" s="174">
        <v>44613.660115740742</v>
      </c>
      <c r="G26" s="174">
        <v>44950</v>
      </c>
      <c r="H26" s="172" t="s">
        <v>73</v>
      </c>
      <c r="I26" s="175">
        <v>1047890410</v>
      </c>
      <c r="J26" s="176">
        <v>1004016222</v>
      </c>
      <c r="K26" s="175">
        <v>1008964192.0696481</v>
      </c>
      <c r="L26" s="176">
        <v>1047890410</v>
      </c>
      <c r="M26" s="177">
        <v>0.96285277777199996</v>
      </c>
      <c r="N26" s="177">
        <v>4.8352811549999997</v>
      </c>
      <c r="O26" s="172" t="s">
        <v>74</v>
      </c>
      <c r="P26" s="178">
        <v>0.21706096189999999</v>
      </c>
      <c r="Q26" s="179"/>
      <c r="R26" s="115"/>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6"/>
      <c r="AU26" s="92"/>
      <c r="AV26" s="92"/>
      <c r="AW26" s="92"/>
    </row>
    <row r="27" spans="2:49" ht="17.25" customHeight="1" x14ac:dyDescent="0.25">
      <c r="B27" s="109" t="s">
        <v>70</v>
      </c>
      <c r="C27" s="172" t="s">
        <v>225</v>
      </c>
      <c r="D27" s="173" t="s">
        <v>71</v>
      </c>
      <c r="E27" s="172" t="s">
        <v>72</v>
      </c>
      <c r="F27" s="174">
        <v>44410.676134259258</v>
      </c>
      <c r="G27" s="174">
        <v>44960</v>
      </c>
      <c r="H27" s="172" t="s">
        <v>73</v>
      </c>
      <c r="I27" s="175">
        <v>1071575342</v>
      </c>
      <c r="J27" s="176">
        <v>1000000000</v>
      </c>
      <c r="K27" s="175">
        <v>1007531235.8018699</v>
      </c>
      <c r="L27" s="176">
        <v>1071575342</v>
      </c>
      <c r="M27" s="177">
        <v>0.94023368802200002</v>
      </c>
      <c r="N27" s="177">
        <v>4.8351479414999998</v>
      </c>
      <c r="O27" s="172" t="s">
        <v>74</v>
      </c>
      <c r="P27" s="178">
        <v>0.21675268640000001</v>
      </c>
      <c r="Q27" s="179"/>
      <c r="R27" s="115"/>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6"/>
      <c r="AU27" s="92"/>
      <c r="AV27" s="92"/>
      <c r="AW27" s="92"/>
    </row>
    <row r="28" spans="2:49" ht="17.25" customHeight="1" x14ac:dyDescent="0.25">
      <c r="B28" s="109" t="s">
        <v>70</v>
      </c>
      <c r="C28" s="172" t="s">
        <v>225</v>
      </c>
      <c r="D28" s="173" t="s">
        <v>71</v>
      </c>
      <c r="E28" s="172" t="s">
        <v>72</v>
      </c>
      <c r="F28" s="174">
        <v>44406.691307870373</v>
      </c>
      <c r="G28" s="174">
        <v>44956</v>
      </c>
      <c r="H28" s="172" t="s">
        <v>73</v>
      </c>
      <c r="I28" s="175">
        <v>1071575342</v>
      </c>
      <c r="J28" s="176">
        <v>1000000001</v>
      </c>
      <c r="K28" s="175">
        <v>1008182374.539924</v>
      </c>
      <c r="L28" s="176">
        <v>1071575342</v>
      </c>
      <c r="M28" s="177">
        <v>0.94084133427200001</v>
      </c>
      <c r="N28" s="177">
        <v>4.8351465191000003</v>
      </c>
      <c r="O28" s="172" t="s">
        <v>74</v>
      </c>
      <c r="P28" s="178">
        <v>0.2168927675</v>
      </c>
      <c r="Q28" s="179"/>
      <c r="R28" s="115"/>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6"/>
      <c r="AU28" s="92"/>
      <c r="AV28" s="92"/>
      <c r="AW28" s="92"/>
    </row>
    <row r="29" spans="2:49" ht="17.25" customHeight="1" x14ac:dyDescent="0.25">
      <c r="B29" s="109" t="s">
        <v>70</v>
      </c>
      <c r="C29" s="172" t="s">
        <v>225</v>
      </c>
      <c r="D29" s="173" t="s">
        <v>71</v>
      </c>
      <c r="E29" s="172" t="s">
        <v>72</v>
      </c>
      <c r="F29" s="174">
        <v>44431.657546296294</v>
      </c>
      <c r="G29" s="174">
        <v>44981</v>
      </c>
      <c r="H29" s="172" t="s">
        <v>73</v>
      </c>
      <c r="I29" s="175">
        <v>1071575342</v>
      </c>
      <c r="J29" s="176">
        <v>1000000000</v>
      </c>
      <c r="K29" s="175">
        <v>1004797785.8528187</v>
      </c>
      <c r="L29" s="176">
        <v>1071575342</v>
      </c>
      <c r="M29" s="177">
        <v>0.93768281750299998</v>
      </c>
      <c r="N29" s="177">
        <v>4.8351479414999998</v>
      </c>
      <c r="O29" s="172" t="s">
        <v>74</v>
      </c>
      <c r="P29" s="178">
        <v>0.21616463259999999</v>
      </c>
      <c r="Q29" s="179"/>
      <c r="R29" s="115"/>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6"/>
      <c r="AU29" s="92"/>
      <c r="AV29" s="92"/>
      <c r="AW29" s="92"/>
    </row>
    <row r="30" spans="2:49" ht="17.25" customHeight="1" x14ac:dyDescent="0.25">
      <c r="B30" s="109" t="s">
        <v>70</v>
      </c>
      <c r="C30" s="172" t="s">
        <v>225</v>
      </c>
      <c r="D30" s="173" t="s">
        <v>71</v>
      </c>
      <c r="E30" s="172" t="s">
        <v>72</v>
      </c>
      <c r="F30" s="174">
        <v>44410.675057870372</v>
      </c>
      <c r="G30" s="174">
        <v>44960</v>
      </c>
      <c r="H30" s="172" t="s">
        <v>73</v>
      </c>
      <c r="I30" s="175">
        <v>1071575342</v>
      </c>
      <c r="J30" s="176">
        <v>1000000000</v>
      </c>
      <c r="K30" s="175">
        <v>1007531235.8018699</v>
      </c>
      <c r="L30" s="176">
        <v>1071575342</v>
      </c>
      <c r="M30" s="177">
        <v>0.94023368802200002</v>
      </c>
      <c r="N30" s="177">
        <v>4.8351479414999998</v>
      </c>
      <c r="O30" s="172" t="s">
        <v>74</v>
      </c>
      <c r="P30" s="178">
        <v>0.21675268640000001</v>
      </c>
      <c r="Q30" s="179"/>
      <c r="R30" s="115"/>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6"/>
      <c r="AU30" s="92"/>
      <c r="AV30" s="92"/>
      <c r="AW30" s="92"/>
    </row>
    <row r="31" spans="2:49" ht="17.25" customHeight="1" x14ac:dyDescent="0.25">
      <c r="B31" s="109" t="s">
        <v>70</v>
      </c>
      <c r="C31" s="172" t="s">
        <v>225</v>
      </c>
      <c r="D31" s="173" t="s">
        <v>71</v>
      </c>
      <c r="E31" s="172" t="s">
        <v>72</v>
      </c>
      <c r="F31" s="174">
        <v>44400.664201388892</v>
      </c>
      <c r="G31" s="174">
        <v>44950</v>
      </c>
      <c r="H31" s="172" t="s">
        <v>73</v>
      </c>
      <c r="I31" s="175">
        <v>1071575342</v>
      </c>
      <c r="J31" s="176">
        <v>1000000001</v>
      </c>
      <c r="K31" s="175">
        <v>1008965230.5375872</v>
      </c>
      <c r="L31" s="176">
        <v>1071575342</v>
      </c>
      <c r="M31" s="177">
        <v>0.94157189979199996</v>
      </c>
      <c r="N31" s="177">
        <v>4.8351465191000003</v>
      </c>
      <c r="O31" s="172" t="s">
        <v>74</v>
      </c>
      <c r="P31" s="178">
        <v>0.21706118529999999</v>
      </c>
      <c r="Q31" s="179"/>
      <c r="R31" s="115"/>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6"/>
      <c r="AU31" s="92"/>
      <c r="AV31" s="92"/>
      <c r="AW31" s="92"/>
    </row>
    <row r="32" spans="2:49" ht="17.25" customHeight="1" x14ac:dyDescent="0.25">
      <c r="B32" s="109" t="s">
        <v>70</v>
      </c>
      <c r="C32" s="172" t="s">
        <v>225</v>
      </c>
      <c r="D32" s="173" t="s">
        <v>71</v>
      </c>
      <c r="E32" s="172" t="s">
        <v>72</v>
      </c>
      <c r="F32" s="174">
        <v>44613.665682870371</v>
      </c>
      <c r="G32" s="174">
        <v>44950</v>
      </c>
      <c r="H32" s="172" t="s">
        <v>73</v>
      </c>
      <c r="I32" s="175">
        <v>1047890410</v>
      </c>
      <c r="J32" s="176">
        <v>1004016222</v>
      </c>
      <c r="K32" s="175">
        <v>1008964192.0696481</v>
      </c>
      <c r="L32" s="176">
        <v>1047890410</v>
      </c>
      <c r="M32" s="177">
        <v>0.96285277777199996</v>
      </c>
      <c r="N32" s="177">
        <v>4.8352811549999997</v>
      </c>
      <c r="O32" s="172" t="s">
        <v>74</v>
      </c>
      <c r="P32" s="178">
        <v>0.21706096189999999</v>
      </c>
      <c r="Q32" s="179"/>
      <c r="R32" s="115"/>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6"/>
      <c r="AU32" s="92"/>
      <c r="AV32" s="92"/>
      <c r="AW32" s="92"/>
    </row>
    <row r="33" spans="2:49" ht="17.25" customHeight="1" x14ac:dyDescent="0.25">
      <c r="B33" s="109" t="s">
        <v>70</v>
      </c>
      <c r="C33" s="172" t="s">
        <v>225</v>
      </c>
      <c r="D33" s="173" t="s">
        <v>71</v>
      </c>
      <c r="E33" s="172" t="s">
        <v>72</v>
      </c>
      <c r="F33" s="174">
        <v>44410.676145833335</v>
      </c>
      <c r="G33" s="174">
        <v>44960</v>
      </c>
      <c r="H33" s="172" t="s">
        <v>73</v>
      </c>
      <c r="I33" s="175">
        <v>1071575342</v>
      </c>
      <c r="J33" s="176">
        <v>1000000000</v>
      </c>
      <c r="K33" s="175">
        <v>1007531235.8018699</v>
      </c>
      <c r="L33" s="176">
        <v>1071575342</v>
      </c>
      <c r="M33" s="177">
        <v>0.94023368802200002</v>
      </c>
      <c r="N33" s="177">
        <v>4.8351479414999998</v>
      </c>
      <c r="O33" s="172" t="s">
        <v>74</v>
      </c>
      <c r="P33" s="178">
        <v>0.21675268640000001</v>
      </c>
      <c r="Q33" s="179"/>
      <c r="R33" s="115"/>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6"/>
      <c r="AU33" s="92"/>
      <c r="AV33" s="92"/>
      <c r="AW33" s="92"/>
    </row>
    <row r="34" spans="2:49" ht="17.25" customHeight="1" x14ac:dyDescent="0.25">
      <c r="B34" s="109" t="s">
        <v>70</v>
      </c>
      <c r="C34" s="172" t="s">
        <v>225</v>
      </c>
      <c r="D34" s="173" t="s">
        <v>71</v>
      </c>
      <c r="E34" s="172" t="s">
        <v>72</v>
      </c>
      <c r="F34" s="174">
        <v>44406.691319444442</v>
      </c>
      <c r="G34" s="174">
        <v>44956</v>
      </c>
      <c r="H34" s="172" t="s">
        <v>73</v>
      </c>
      <c r="I34" s="175">
        <v>1071575342</v>
      </c>
      <c r="J34" s="176">
        <v>1000000001</v>
      </c>
      <c r="K34" s="175">
        <v>1008182374.539924</v>
      </c>
      <c r="L34" s="176">
        <v>1071575342</v>
      </c>
      <c r="M34" s="177">
        <v>0.94084133427200001</v>
      </c>
      <c r="N34" s="177">
        <v>4.8351465191000003</v>
      </c>
      <c r="O34" s="172" t="s">
        <v>74</v>
      </c>
      <c r="P34" s="178">
        <v>0.2168927675</v>
      </c>
      <c r="Q34" s="179"/>
      <c r="R34" s="115"/>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6"/>
      <c r="AU34" s="92"/>
      <c r="AV34" s="92"/>
      <c r="AW34" s="92"/>
    </row>
    <row r="35" spans="2:49" ht="17.25" customHeight="1" x14ac:dyDescent="0.25">
      <c r="B35" s="109" t="s">
        <v>70</v>
      </c>
      <c r="C35" s="172" t="s">
        <v>225</v>
      </c>
      <c r="D35" s="173" t="s">
        <v>71</v>
      </c>
      <c r="E35" s="172" t="s">
        <v>72</v>
      </c>
      <c r="F35" s="174">
        <v>44431.657569444447</v>
      </c>
      <c r="G35" s="174">
        <v>44981</v>
      </c>
      <c r="H35" s="172" t="s">
        <v>73</v>
      </c>
      <c r="I35" s="175">
        <v>1071575342</v>
      </c>
      <c r="J35" s="176">
        <v>1000000000</v>
      </c>
      <c r="K35" s="175">
        <v>1004797785.8528187</v>
      </c>
      <c r="L35" s="176">
        <v>1071575342</v>
      </c>
      <c r="M35" s="177">
        <v>0.93768281750299998</v>
      </c>
      <c r="N35" s="177">
        <v>4.8351479414999998</v>
      </c>
      <c r="O35" s="172" t="s">
        <v>74</v>
      </c>
      <c r="P35" s="178">
        <v>0.21616463259999999</v>
      </c>
      <c r="Q35" s="179"/>
      <c r="R35" s="115"/>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6"/>
      <c r="AU35" s="92"/>
      <c r="AV35" s="92"/>
      <c r="AW35" s="92"/>
    </row>
    <row r="36" spans="2:49" ht="17.25" customHeight="1" x14ac:dyDescent="0.25">
      <c r="B36" s="109" t="s">
        <v>70</v>
      </c>
      <c r="C36" s="172" t="s">
        <v>225</v>
      </c>
      <c r="D36" s="173" t="s">
        <v>71</v>
      </c>
      <c r="E36" s="172" t="s">
        <v>72</v>
      </c>
      <c r="F36" s="174">
        <v>44410.676076388889</v>
      </c>
      <c r="G36" s="174">
        <v>44960</v>
      </c>
      <c r="H36" s="172" t="s">
        <v>73</v>
      </c>
      <c r="I36" s="175">
        <v>1071575342</v>
      </c>
      <c r="J36" s="176">
        <v>1000000000</v>
      </c>
      <c r="K36" s="175">
        <v>1007531235.8018699</v>
      </c>
      <c r="L36" s="176">
        <v>1071575342</v>
      </c>
      <c r="M36" s="177">
        <v>0.94023368802200002</v>
      </c>
      <c r="N36" s="177">
        <v>4.8351479414999998</v>
      </c>
      <c r="O36" s="172" t="s">
        <v>74</v>
      </c>
      <c r="P36" s="178">
        <v>0.21675268640000001</v>
      </c>
      <c r="Q36" s="179"/>
      <c r="R36" s="115"/>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6"/>
      <c r="AU36" s="92"/>
      <c r="AV36" s="92"/>
      <c r="AW36" s="92"/>
    </row>
    <row r="37" spans="2:49" ht="17.25" customHeight="1" x14ac:dyDescent="0.25">
      <c r="B37" s="109" t="s">
        <v>70</v>
      </c>
      <c r="C37" s="172" t="s">
        <v>225</v>
      </c>
      <c r="D37" s="173" t="s">
        <v>71</v>
      </c>
      <c r="E37" s="172" t="s">
        <v>72</v>
      </c>
      <c r="F37" s="174">
        <v>44400.664259259262</v>
      </c>
      <c r="G37" s="174">
        <v>44950</v>
      </c>
      <c r="H37" s="172" t="s">
        <v>73</v>
      </c>
      <c r="I37" s="175">
        <v>1071575342</v>
      </c>
      <c r="J37" s="176">
        <v>1000000001</v>
      </c>
      <c r="K37" s="175">
        <v>1008965230.5375872</v>
      </c>
      <c r="L37" s="176">
        <v>1071575342</v>
      </c>
      <c r="M37" s="177">
        <v>0.94157189979199996</v>
      </c>
      <c r="N37" s="177">
        <v>4.8351465191000003</v>
      </c>
      <c r="O37" s="172" t="s">
        <v>74</v>
      </c>
      <c r="P37" s="178">
        <v>0.21706118529999999</v>
      </c>
      <c r="Q37" s="179"/>
      <c r="R37" s="115"/>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6"/>
      <c r="AU37" s="92"/>
      <c r="AV37" s="92"/>
      <c r="AW37" s="92"/>
    </row>
    <row r="38" spans="2:49" ht="17.25" customHeight="1" x14ac:dyDescent="0.25">
      <c r="B38" s="109" t="s">
        <v>70</v>
      </c>
      <c r="C38" s="172" t="s">
        <v>225</v>
      </c>
      <c r="D38" s="173" t="s">
        <v>71</v>
      </c>
      <c r="E38" s="172" t="s">
        <v>72</v>
      </c>
      <c r="F38" s="174">
        <v>44649.667627314811</v>
      </c>
      <c r="G38" s="174">
        <v>44656</v>
      </c>
      <c r="H38" s="172" t="s">
        <v>73</v>
      </c>
      <c r="I38" s="175">
        <v>1519633561</v>
      </c>
      <c r="J38" s="176">
        <v>1518114233</v>
      </c>
      <c r="K38" s="175">
        <v>1518548171.584332</v>
      </c>
      <c r="L38" s="176">
        <v>1519633561</v>
      </c>
      <c r="M38" s="177">
        <v>0.99928575582699997</v>
      </c>
      <c r="N38" s="177">
        <v>5.3542667640000001</v>
      </c>
      <c r="O38" s="172" t="s">
        <v>74</v>
      </c>
      <c r="P38" s="178">
        <v>0.32668902360000002</v>
      </c>
      <c r="Q38" s="179"/>
      <c r="R38" s="115"/>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6"/>
      <c r="AU38" s="92"/>
      <c r="AV38" s="92"/>
      <c r="AW38" s="92"/>
    </row>
    <row r="39" spans="2:49" ht="17.25" customHeight="1" x14ac:dyDescent="0.25">
      <c r="B39" s="109" t="s">
        <v>70</v>
      </c>
      <c r="C39" s="172" t="s">
        <v>225</v>
      </c>
      <c r="D39" s="173" t="s">
        <v>71</v>
      </c>
      <c r="E39" s="172" t="s">
        <v>72</v>
      </c>
      <c r="F39" s="174">
        <v>44431.652638888889</v>
      </c>
      <c r="G39" s="174">
        <v>44981</v>
      </c>
      <c r="H39" s="172" t="s">
        <v>73</v>
      </c>
      <c r="I39" s="175">
        <v>1071575342</v>
      </c>
      <c r="J39" s="176">
        <v>1000000000</v>
      </c>
      <c r="K39" s="175">
        <v>1004797785.8528187</v>
      </c>
      <c r="L39" s="176">
        <v>1071575342</v>
      </c>
      <c r="M39" s="177">
        <v>0.93768281750299998</v>
      </c>
      <c r="N39" s="177">
        <v>4.8351479414999998</v>
      </c>
      <c r="O39" s="172" t="s">
        <v>74</v>
      </c>
      <c r="P39" s="178">
        <v>0.21616463259999999</v>
      </c>
      <c r="Q39" s="179"/>
      <c r="R39" s="115"/>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6"/>
      <c r="AU39" s="92"/>
      <c r="AV39" s="92"/>
      <c r="AW39" s="92"/>
    </row>
    <row r="40" spans="2:49" ht="17.25" customHeight="1" x14ac:dyDescent="0.25">
      <c r="B40" s="109" t="s">
        <v>70</v>
      </c>
      <c r="C40" s="172" t="s">
        <v>225</v>
      </c>
      <c r="D40" s="173" t="s">
        <v>71</v>
      </c>
      <c r="E40" s="172" t="s">
        <v>72</v>
      </c>
      <c r="F40" s="174">
        <v>44406.691331018519</v>
      </c>
      <c r="G40" s="174">
        <v>44956</v>
      </c>
      <c r="H40" s="172" t="s">
        <v>73</v>
      </c>
      <c r="I40" s="175">
        <v>1071575342</v>
      </c>
      <c r="J40" s="176">
        <v>1000000001</v>
      </c>
      <c r="K40" s="175">
        <v>1008182374.539924</v>
      </c>
      <c r="L40" s="176">
        <v>1071575342</v>
      </c>
      <c r="M40" s="177">
        <v>0.94084133427200001</v>
      </c>
      <c r="N40" s="177">
        <v>4.8351465191000003</v>
      </c>
      <c r="O40" s="172" t="s">
        <v>74</v>
      </c>
      <c r="P40" s="178">
        <v>0.2168927675</v>
      </c>
      <c r="Q40" s="179"/>
      <c r="R40" s="115"/>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6"/>
      <c r="AU40" s="92"/>
      <c r="AV40" s="92"/>
      <c r="AW40" s="92"/>
    </row>
    <row r="41" spans="2:49" ht="17.25" customHeight="1" x14ac:dyDescent="0.25">
      <c r="B41" s="109" t="s">
        <v>70</v>
      </c>
      <c r="C41" s="172" t="s">
        <v>225</v>
      </c>
      <c r="D41" s="173" t="s">
        <v>71</v>
      </c>
      <c r="E41" s="172" t="s">
        <v>72</v>
      </c>
      <c r="F41" s="174">
        <v>44431.657581018517</v>
      </c>
      <c r="G41" s="174">
        <v>44981</v>
      </c>
      <c r="H41" s="172" t="s">
        <v>73</v>
      </c>
      <c r="I41" s="175">
        <v>1071575342</v>
      </c>
      <c r="J41" s="176">
        <v>1000000000</v>
      </c>
      <c r="K41" s="175">
        <v>1004797785.8528187</v>
      </c>
      <c r="L41" s="176">
        <v>1071575342</v>
      </c>
      <c r="M41" s="177">
        <v>0.93768281750299998</v>
      </c>
      <c r="N41" s="177">
        <v>4.8351479414999998</v>
      </c>
      <c r="O41" s="172" t="s">
        <v>74</v>
      </c>
      <c r="P41" s="178">
        <v>0.21616463259999999</v>
      </c>
      <c r="Q41" s="179"/>
      <c r="R41" s="115"/>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6"/>
      <c r="AU41" s="92"/>
      <c r="AV41" s="92"/>
      <c r="AW41" s="92"/>
    </row>
    <row r="42" spans="2:49" ht="17.25" customHeight="1" x14ac:dyDescent="0.25">
      <c r="B42" s="128"/>
      <c r="C42" s="180" t="s">
        <v>226</v>
      </c>
      <c r="D42" s="180"/>
      <c r="E42" s="180"/>
      <c r="F42" s="180"/>
      <c r="G42" s="180"/>
      <c r="H42" s="180"/>
      <c r="I42" s="181">
        <v>22903770537</v>
      </c>
      <c r="J42" s="182">
        <v>21526146685</v>
      </c>
      <c r="K42" s="181">
        <v>21665929228.309452</v>
      </c>
      <c r="L42" s="182">
        <v>22903770537</v>
      </c>
      <c r="M42" s="179"/>
      <c r="N42" s="179"/>
      <c r="O42" s="179"/>
      <c r="P42" s="183">
        <v>4.6610449357999997</v>
      </c>
      <c r="Q42" s="184" t="s">
        <v>224</v>
      </c>
      <c r="R42" s="115"/>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6"/>
      <c r="AU42" s="92"/>
      <c r="AV42" s="92"/>
      <c r="AW42" s="92"/>
    </row>
    <row r="43" spans="2:49" ht="17.25" customHeight="1" x14ac:dyDescent="0.25">
      <c r="B43" s="109" t="s">
        <v>244</v>
      </c>
      <c r="C43" s="172" t="s">
        <v>245</v>
      </c>
      <c r="D43" s="173" t="s">
        <v>71</v>
      </c>
      <c r="E43" s="172" t="s">
        <v>72</v>
      </c>
      <c r="F43" s="174">
        <v>44637.629317129627</v>
      </c>
      <c r="G43" s="174">
        <v>45135</v>
      </c>
      <c r="H43" s="172" t="s">
        <v>73</v>
      </c>
      <c r="I43" s="175">
        <v>23500000000</v>
      </c>
      <c r="J43" s="176">
        <v>21195506863</v>
      </c>
      <c r="K43" s="175">
        <v>21257095351.612278</v>
      </c>
      <c r="L43" s="176">
        <v>23500000000</v>
      </c>
      <c r="M43" s="177">
        <v>0.90455724900500001</v>
      </c>
      <c r="N43" s="177">
        <v>7.8581513896999997</v>
      </c>
      <c r="O43" s="172" t="s">
        <v>74</v>
      </c>
      <c r="P43" s="178">
        <v>4.5730914930999997</v>
      </c>
      <c r="Q43" s="179"/>
      <c r="R43" s="115"/>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6"/>
      <c r="AU43" s="92"/>
      <c r="AV43" s="92"/>
      <c r="AW43" s="92"/>
    </row>
    <row r="44" spans="2:49" ht="17.25" customHeight="1" x14ac:dyDescent="0.25">
      <c r="B44" s="109" t="s">
        <v>244</v>
      </c>
      <c r="C44" s="172" t="s">
        <v>245</v>
      </c>
      <c r="D44" s="173" t="s">
        <v>71</v>
      </c>
      <c r="E44" s="172" t="s">
        <v>72</v>
      </c>
      <c r="F44" s="174">
        <v>44645.382280092592</v>
      </c>
      <c r="G44" s="174">
        <v>44736</v>
      </c>
      <c r="H44" s="172" t="s">
        <v>73</v>
      </c>
      <c r="I44" s="175">
        <v>10000000000</v>
      </c>
      <c r="J44" s="176">
        <v>9824861745</v>
      </c>
      <c r="K44" s="175">
        <v>9836314275.535059</v>
      </c>
      <c r="L44" s="176">
        <v>10000000000</v>
      </c>
      <c r="M44" s="177">
        <v>0.98363142755400002</v>
      </c>
      <c r="N44" s="177">
        <v>7.3441876862999997</v>
      </c>
      <c r="O44" s="172" t="s">
        <v>74</v>
      </c>
      <c r="P44" s="178">
        <v>2.1161106158999998</v>
      </c>
      <c r="Q44" s="179"/>
      <c r="R44" s="115"/>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6"/>
      <c r="AU44" s="92"/>
      <c r="AV44" s="92"/>
      <c r="AW44" s="92"/>
    </row>
    <row r="45" spans="2:49" ht="17.25" customHeight="1" x14ac:dyDescent="0.25">
      <c r="B45" s="128"/>
      <c r="C45" s="180" t="s">
        <v>246</v>
      </c>
      <c r="D45" s="180"/>
      <c r="E45" s="180"/>
      <c r="F45" s="180"/>
      <c r="G45" s="180"/>
      <c r="H45" s="180"/>
      <c r="I45" s="181">
        <v>33500000000</v>
      </c>
      <c r="J45" s="182">
        <v>31020368608</v>
      </c>
      <c r="K45" s="181">
        <v>31093409627.147339</v>
      </c>
      <c r="L45" s="182">
        <v>33500000000</v>
      </c>
      <c r="M45" s="179"/>
      <c r="N45" s="179"/>
      <c r="O45" s="179"/>
      <c r="P45" s="183">
        <v>6.689202109</v>
      </c>
      <c r="Q45" s="184" t="s">
        <v>224</v>
      </c>
      <c r="R45" s="115"/>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6"/>
      <c r="AU45" s="92"/>
      <c r="AV45" s="92"/>
      <c r="AW45" s="92"/>
    </row>
    <row r="46" spans="2:49" ht="17.25" customHeight="1" x14ac:dyDescent="0.25">
      <c r="B46" s="109" t="s">
        <v>70</v>
      </c>
      <c r="C46" s="172" t="s">
        <v>227</v>
      </c>
      <c r="D46" s="173" t="s">
        <v>71</v>
      </c>
      <c r="E46" s="172" t="s">
        <v>72</v>
      </c>
      <c r="F46" s="174">
        <v>44497.636701388888</v>
      </c>
      <c r="G46" s="174">
        <v>44760</v>
      </c>
      <c r="H46" s="172" t="s">
        <v>73</v>
      </c>
      <c r="I46" s="175">
        <v>181695061</v>
      </c>
      <c r="J46" s="176">
        <v>174534008</v>
      </c>
      <c r="K46" s="175">
        <v>174929389.20723939</v>
      </c>
      <c r="L46" s="176">
        <v>181695061</v>
      </c>
      <c r="M46" s="177">
        <v>0.962763589965</v>
      </c>
      <c r="N46" s="177">
        <v>5.8782842009999996</v>
      </c>
      <c r="O46" s="172" t="s">
        <v>74</v>
      </c>
      <c r="P46" s="178">
        <v>3.7632992099999998E-2</v>
      </c>
      <c r="Q46" s="179"/>
      <c r="R46" s="115"/>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6"/>
      <c r="AU46" s="92"/>
      <c r="AV46" s="92"/>
      <c r="AW46" s="92"/>
    </row>
    <row r="47" spans="2:49" ht="17.25" customHeight="1" x14ac:dyDescent="0.25">
      <c r="B47" s="109" t="s">
        <v>70</v>
      </c>
      <c r="C47" s="172" t="s">
        <v>227</v>
      </c>
      <c r="D47" s="173" t="s">
        <v>71</v>
      </c>
      <c r="E47" s="172" t="s">
        <v>72</v>
      </c>
      <c r="F47" s="174">
        <v>44642.636793981481</v>
      </c>
      <c r="G47" s="174">
        <v>44767</v>
      </c>
      <c r="H47" s="172" t="s">
        <v>73</v>
      </c>
      <c r="I47" s="175">
        <v>508630132</v>
      </c>
      <c r="J47" s="176">
        <v>498798913</v>
      </c>
      <c r="K47" s="175">
        <v>499504924.44233263</v>
      </c>
      <c r="L47" s="176">
        <v>508630132</v>
      </c>
      <c r="M47" s="177">
        <v>0.98205924701799996</v>
      </c>
      <c r="N47" s="177">
        <v>5.9039831324999996</v>
      </c>
      <c r="O47" s="172" t="s">
        <v>74</v>
      </c>
      <c r="P47" s="178">
        <v>0.10745972970000001</v>
      </c>
      <c r="Q47" s="179"/>
      <c r="R47" s="115"/>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6"/>
      <c r="AU47" s="92"/>
      <c r="AV47" s="92"/>
      <c r="AW47" s="92"/>
    </row>
    <row r="48" spans="2:49" ht="17.25" customHeight="1" x14ac:dyDescent="0.25">
      <c r="B48" s="109" t="s">
        <v>113</v>
      </c>
      <c r="C48" s="172" t="s">
        <v>227</v>
      </c>
      <c r="D48" s="173" t="s">
        <v>71</v>
      </c>
      <c r="E48" s="172" t="s">
        <v>72</v>
      </c>
      <c r="F48" s="174">
        <v>44369.679791666669</v>
      </c>
      <c r="G48" s="174">
        <v>45827</v>
      </c>
      <c r="H48" s="172" t="s">
        <v>73</v>
      </c>
      <c r="I48" s="175">
        <v>39480137</v>
      </c>
      <c r="J48" s="176">
        <v>27710297</v>
      </c>
      <c r="K48" s="175">
        <v>28244161.305876344</v>
      </c>
      <c r="L48" s="176">
        <v>39480137</v>
      </c>
      <c r="M48" s="177">
        <v>0.71540180587199997</v>
      </c>
      <c r="N48" s="177">
        <v>11.375282714800001</v>
      </c>
      <c r="O48" s="172" t="s">
        <v>74</v>
      </c>
      <c r="P48" s="178">
        <v>6.0762363000000002E-3</v>
      </c>
      <c r="Q48" s="179"/>
      <c r="R48" s="115"/>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6"/>
      <c r="AU48" s="92"/>
      <c r="AV48" s="92"/>
      <c r="AW48" s="92"/>
    </row>
    <row r="49" spans="2:49" ht="17.25" customHeight="1" x14ac:dyDescent="0.25">
      <c r="B49" s="109" t="s">
        <v>70</v>
      </c>
      <c r="C49" s="172" t="s">
        <v>227</v>
      </c>
      <c r="D49" s="173" t="s">
        <v>71</v>
      </c>
      <c r="E49" s="172" t="s">
        <v>72</v>
      </c>
      <c r="F49" s="174">
        <v>44497.637442129628</v>
      </c>
      <c r="G49" s="174">
        <v>44725</v>
      </c>
      <c r="H49" s="172" t="s">
        <v>73</v>
      </c>
      <c r="I49" s="175">
        <v>261327058</v>
      </c>
      <c r="J49" s="176">
        <v>252314556</v>
      </c>
      <c r="K49" s="175">
        <v>251241486.3426058</v>
      </c>
      <c r="L49" s="176">
        <v>261327058</v>
      </c>
      <c r="M49" s="177">
        <v>0.96140632457099995</v>
      </c>
      <c r="N49" s="177">
        <v>5.9044603257999997</v>
      </c>
      <c r="O49" s="172" t="s">
        <v>74</v>
      </c>
      <c r="P49" s="178">
        <v>5.4050202300000003E-2</v>
      </c>
      <c r="Q49" s="179"/>
      <c r="R49" s="115"/>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6"/>
      <c r="AU49" s="92"/>
      <c r="AV49" s="92"/>
      <c r="AW49" s="92"/>
    </row>
    <row r="50" spans="2:49" ht="17.25" customHeight="1" x14ac:dyDescent="0.25">
      <c r="B50" s="109" t="s">
        <v>70</v>
      </c>
      <c r="C50" s="172" t="s">
        <v>227</v>
      </c>
      <c r="D50" s="173" t="s">
        <v>71</v>
      </c>
      <c r="E50" s="172" t="s">
        <v>72</v>
      </c>
      <c r="F50" s="174">
        <v>44428.700057870374</v>
      </c>
      <c r="G50" s="174">
        <v>45090</v>
      </c>
      <c r="H50" s="172" t="s">
        <v>73</v>
      </c>
      <c r="I50" s="175">
        <v>110151786</v>
      </c>
      <c r="J50" s="176">
        <v>99374585</v>
      </c>
      <c r="K50" s="175">
        <v>99161665.192599475</v>
      </c>
      <c r="L50" s="176">
        <v>110151786</v>
      </c>
      <c r="M50" s="177">
        <v>0.90022748421499998</v>
      </c>
      <c r="N50" s="177">
        <v>6.1363548578999998</v>
      </c>
      <c r="O50" s="172" t="s">
        <v>74</v>
      </c>
      <c r="P50" s="178">
        <v>2.1332894299999999E-2</v>
      </c>
      <c r="Q50" s="179"/>
      <c r="R50" s="115"/>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6"/>
      <c r="AU50" s="92"/>
      <c r="AV50" s="92"/>
      <c r="AW50" s="92"/>
    </row>
    <row r="51" spans="2:49" ht="17.25" customHeight="1" x14ac:dyDescent="0.25">
      <c r="B51" s="109" t="s">
        <v>70</v>
      </c>
      <c r="C51" s="172" t="s">
        <v>227</v>
      </c>
      <c r="D51" s="173" t="s">
        <v>71</v>
      </c>
      <c r="E51" s="172" t="s">
        <v>72</v>
      </c>
      <c r="F51" s="174">
        <v>44497.637997685182</v>
      </c>
      <c r="G51" s="174">
        <v>44669</v>
      </c>
      <c r="H51" s="172" t="s">
        <v>73</v>
      </c>
      <c r="I51" s="175">
        <v>204032877</v>
      </c>
      <c r="J51" s="176">
        <v>198678363</v>
      </c>
      <c r="K51" s="175">
        <v>201430135.37867978</v>
      </c>
      <c r="L51" s="176">
        <v>204032877</v>
      </c>
      <c r="M51" s="177">
        <v>0.98724351849799996</v>
      </c>
      <c r="N51" s="177">
        <v>5.8377113193000003</v>
      </c>
      <c r="O51" s="172" t="s">
        <v>74</v>
      </c>
      <c r="P51" s="178">
        <v>4.3334163199999998E-2</v>
      </c>
      <c r="Q51" s="179"/>
      <c r="R51" s="115"/>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6"/>
      <c r="AU51" s="92"/>
      <c r="AV51" s="92"/>
      <c r="AW51" s="92"/>
    </row>
    <row r="52" spans="2:49" ht="17.25" customHeight="1" x14ac:dyDescent="0.25">
      <c r="B52" s="109" t="s">
        <v>113</v>
      </c>
      <c r="C52" s="172" t="s">
        <v>227</v>
      </c>
      <c r="D52" s="173" t="s">
        <v>71</v>
      </c>
      <c r="E52" s="172" t="s">
        <v>72</v>
      </c>
      <c r="F52" s="174">
        <v>44126.535312499997</v>
      </c>
      <c r="G52" s="174">
        <v>44754</v>
      </c>
      <c r="H52" s="172" t="s">
        <v>73</v>
      </c>
      <c r="I52" s="175">
        <v>251928768</v>
      </c>
      <c r="J52" s="176">
        <v>229794521</v>
      </c>
      <c r="K52" s="175">
        <v>209524380.87117442</v>
      </c>
      <c r="L52" s="176">
        <v>251928768</v>
      </c>
      <c r="M52" s="177">
        <v>0.83168104434699996</v>
      </c>
      <c r="N52" s="177">
        <v>6.0662245397000003</v>
      </c>
      <c r="O52" s="172" t="s">
        <v>74</v>
      </c>
      <c r="P52" s="178">
        <v>4.5075498200000001E-2</v>
      </c>
      <c r="Q52" s="179"/>
      <c r="R52" s="115"/>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6"/>
      <c r="AU52" s="92"/>
      <c r="AV52" s="92"/>
      <c r="AW52" s="92"/>
    </row>
    <row r="53" spans="2:49" ht="17.25" customHeight="1" x14ac:dyDescent="0.25">
      <c r="B53" s="109" t="s">
        <v>70</v>
      </c>
      <c r="C53" s="172" t="s">
        <v>227</v>
      </c>
      <c r="D53" s="173" t="s">
        <v>71</v>
      </c>
      <c r="E53" s="172" t="s">
        <v>72</v>
      </c>
      <c r="F53" s="174">
        <v>44497.636620370373</v>
      </c>
      <c r="G53" s="174">
        <v>44760</v>
      </c>
      <c r="H53" s="172" t="s">
        <v>73</v>
      </c>
      <c r="I53" s="175">
        <v>128255338</v>
      </c>
      <c r="J53" s="176">
        <v>123200478</v>
      </c>
      <c r="K53" s="175">
        <v>123479569.71871409</v>
      </c>
      <c r="L53" s="176">
        <v>128255338</v>
      </c>
      <c r="M53" s="177">
        <v>0.96276359053899996</v>
      </c>
      <c r="N53" s="177">
        <v>5.8782842009999996</v>
      </c>
      <c r="O53" s="172" t="s">
        <v>74</v>
      </c>
      <c r="P53" s="178">
        <v>2.6564465200000002E-2</v>
      </c>
      <c r="Q53" s="179"/>
      <c r="R53" s="115"/>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6"/>
      <c r="AU53" s="92"/>
      <c r="AV53" s="92"/>
      <c r="AW53" s="92"/>
    </row>
    <row r="54" spans="2:49" ht="17.25" customHeight="1" x14ac:dyDescent="0.25">
      <c r="B54" s="109" t="s">
        <v>70</v>
      </c>
      <c r="C54" s="172" t="s">
        <v>227</v>
      </c>
      <c r="D54" s="173" t="s">
        <v>71</v>
      </c>
      <c r="E54" s="172" t="s">
        <v>72</v>
      </c>
      <c r="F54" s="174">
        <v>44642.634791666664</v>
      </c>
      <c r="G54" s="174">
        <v>44767</v>
      </c>
      <c r="H54" s="172" t="s">
        <v>73</v>
      </c>
      <c r="I54" s="175">
        <v>1018986300</v>
      </c>
      <c r="J54" s="176">
        <v>999299197</v>
      </c>
      <c r="K54" s="175">
        <v>1000713899.2760241</v>
      </c>
      <c r="L54" s="176">
        <v>1018986300</v>
      </c>
      <c r="M54" s="177">
        <v>0.98206806045999995</v>
      </c>
      <c r="N54" s="177">
        <v>5.9051442890999999</v>
      </c>
      <c r="O54" s="172" t="s">
        <v>74</v>
      </c>
      <c r="P54" s="178">
        <v>0.215286056</v>
      </c>
      <c r="Q54" s="179"/>
      <c r="R54" s="115"/>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6"/>
      <c r="AU54" s="92"/>
      <c r="AV54" s="92"/>
      <c r="AW54" s="92"/>
    </row>
    <row r="55" spans="2:49" ht="17.25" customHeight="1" x14ac:dyDescent="0.25">
      <c r="B55" s="109" t="s">
        <v>113</v>
      </c>
      <c r="C55" s="172" t="s">
        <v>227</v>
      </c>
      <c r="D55" s="173" t="s">
        <v>71</v>
      </c>
      <c r="E55" s="172" t="s">
        <v>72</v>
      </c>
      <c r="F55" s="174">
        <v>44126.540208333332</v>
      </c>
      <c r="G55" s="174">
        <v>44683</v>
      </c>
      <c r="H55" s="172" t="s">
        <v>73</v>
      </c>
      <c r="I55" s="175">
        <v>1082894246</v>
      </c>
      <c r="J55" s="176">
        <v>997201775</v>
      </c>
      <c r="K55" s="175">
        <v>943071210.25806212</v>
      </c>
      <c r="L55" s="176">
        <v>1082894246</v>
      </c>
      <c r="M55" s="177">
        <v>0.87088024868699998</v>
      </c>
      <c r="N55" s="177">
        <v>6.0812906442000001</v>
      </c>
      <c r="O55" s="172" t="s">
        <v>74</v>
      </c>
      <c r="P55" s="178">
        <v>0.2028852417</v>
      </c>
      <c r="Q55" s="179"/>
      <c r="R55" s="115"/>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6"/>
      <c r="AU55" s="92"/>
      <c r="AV55" s="92"/>
      <c r="AW55" s="92"/>
    </row>
    <row r="56" spans="2:49" ht="17.25" customHeight="1" x14ac:dyDescent="0.25">
      <c r="B56" s="128"/>
      <c r="C56" s="180" t="s">
        <v>77</v>
      </c>
      <c r="D56" s="180"/>
      <c r="E56" s="180"/>
      <c r="F56" s="180"/>
      <c r="G56" s="180"/>
      <c r="H56" s="180"/>
      <c r="I56" s="181">
        <v>3787381703</v>
      </c>
      <c r="J56" s="182">
        <v>3600906693</v>
      </c>
      <c r="K56" s="181">
        <v>3531300821.9933081</v>
      </c>
      <c r="L56" s="182">
        <v>3787381703</v>
      </c>
      <c r="M56" s="179"/>
      <c r="N56" s="179"/>
      <c r="O56" s="179"/>
      <c r="P56" s="183">
        <v>0.75969747899999995</v>
      </c>
      <c r="Q56" s="184" t="s">
        <v>224</v>
      </c>
      <c r="R56" s="115"/>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6"/>
      <c r="AU56" s="92"/>
      <c r="AV56" s="92"/>
      <c r="AW56" s="92"/>
    </row>
    <row r="57" spans="2:49" ht="17.25" customHeight="1" x14ac:dyDescent="0.25">
      <c r="B57" s="109" t="s">
        <v>70</v>
      </c>
      <c r="C57" s="172" t="s">
        <v>78</v>
      </c>
      <c r="D57" s="173" t="s">
        <v>71</v>
      </c>
      <c r="E57" s="172" t="s">
        <v>72</v>
      </c>
      <c r="F57" s="174">
        <v>44335.643958333334</v>
      </c>
      <c r="G57" s="174">
        <v>44680</v>
      </c>
      <c r="H57" s="172" t="s">
        <v>73</v>
      </c>
      <c r="I57" s="175">
        <v>149692594</v>
      </c>
      <c r="J57" s="176">
        <v>139485499</v>
      </c>
      <c r="K57" s="175">
        <v>143988222.45881715</v>
      </c>
      <c r="L57" s="176">
        <v>149692594</v>
      </c>
      <c r="M57" s="177">
        <v>0.961892760432</v>
      </c>
      <c r="N57" s="177">
        <v>7.9001473446999997</v>
      </c>
      <c r="O57" s="172" t="s">
        <v>74</v>
      </c>
      <c r="P57" s="178">
        <v>3.0976542400000001E-2</v>
      </c>
      <c r="Q57" s="179"/>
      <c r="R57" s="123"/>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6"/>
      <c r="AU57" s="92"/>
      <c r="AV57" s="92"/>
      <c r="AW57" s="92"/>
    </row>
    <row r="58" spans="2:49" ht="17.25" customHeight="1" x14ac:dyDescent="0.25">
      <c r="B58" s="128"/>
      <c r="C58" s="180" t="s">
        <v>79</v>
      </c>
      <c r="D58" s="180"/>
      <c r="E58" s="180"/>
      <c r="F58" s="180"/>
      <c r="G58" s="180"/>
      <c r="H58" s="180"/>
      <c r="I58" s="181">
        <v>149692594</v>
      </c>
      <c r="J58" s="182">
        <v>139485499</v>
      </c>
      <c r="K58" s="181">
        <v>143988222.45881715</v>
      </c>
      <c r="L58" s="182">
        <v>149692594</v>
      </c>
      <c r="M58" s="179"/>
      <c r="N58" s="179"/>
      <c r="O58" s="179"/>
      <c r="P58" s="183">
        <v>3.0976542400000001E-2</v>
      </c>
      <c r="Q58" s="184" t="s">
        <v>224</v>
      </c>
      <c r="R58" s="115"/>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6"/>
      <c r="AU58" s="92"/>
      <c r="AV58" s="92"/>
      <c r="AW58" s="92"/>
    </row>
    <row r="59" spans="2:49" ht="17.25" customHeight="1" x14ac:dyDescent="0.25">
      <c r="B59" s="109" t="s">
        <v>70</v>
      </c>
      <c r="C59" s="172" t="s">
        <v>80</v>
      </c>
      <c r="D59" s="173" t="s">
        <v>71</v>
      </c>
      <c r="E59" s="172" t="s">
        <v>72</v>
      </c>
      <c r="F59" s="174">
        <v>44613.683611111112</v>
      </c>
      <c r="G59" s="174">
        <v>45527</v>
      </c>
      <c r="H59" s="172" t="s">
        <v>73</v>
      </c>
      <c r="I59" s="175">
        <v>561350684</v>
      </c>
      <c r="J59" s="176">
        <v>500009581</v>
      </c>
      <c r="K59" s="175">
        <v>502551255.17141259</v>
      </c>
      <c r="L59" s="176">
        <v>561350684</v>
      </c>
      <c r="M59" s="177">
        <v>0.89525366138399998</v>
      </c>
      <c r="N59" s="177">
        <v>4.9907750638000001</v>
      </c>
      <c r="O59" s="172" t="s">
        <v>74</v>
      </c>
      <c r="P59" s="178">
        <v>0.1081150944</v>
      </c>
      <c r="Q59" s="179"/>
      <c r="R59" s="115"/>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6"/>
      <c r="AU59" s="92"/>
      <c r="AV59" s="92"/>
      <c r="AW59" s="92"/>
    </row>
    <row r="60" spans="2:49" ht="17.25" customHeight="1" x14ac:dyDescent="0.25">
      <c r="B60" s="109" t="s">
        <v>70</v>
      </c>
      <c r="C60" s="172" t="s">
        <v>80</v>
      </c>
      <c r="D60" s="173" t="s">
        <v>71</v>
      </c>
      <c r="E60" s="172" t="s">
        <v>72</v>
      </c>
      <c r="F60" s="174">
        <v>44448.727754629632</v>
      </c>
      <c r="G60" s="174">
        <v>45176</v>
      </c>
      <c r="H60" s="172" t="s">
        <v>73</v>
      </c>
      <c r="I60" s="175">
        <v>1089999997</v>
      </c>
      <c r="J60" s="176">
        <v>1000245228</v>
      </c>
      <c r="K60" s="175">
        <v>1002949223.1609486</v>
      </c>
      <c r="L60" s="176">
        <v>1089999997</v>
      </c>
      <c r="M60" s="177">
        <v>0.92013690451499996</v>
      </c>
      <c r="N60" s="177">
        <v>4.5771630803000001</v>
      </c>
      <c r="O60" s="172" t="s">
        <v>74</v>
      </c>
      <c r="P60" s="178">
        <v>0.21576694669999999</v>
      </c>
      <c r="Q60" s="179"/>
      <c r="R60" s="115"/>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6"/>
      <c r="AU60" s="92"/>
      <c r="AV60" s="92"/>
      <c r="AW60" s="92"/>
    </row>
    <row r="61" spans="2:49" ht="17.25" customHeight="1" x14ac:dyDescent="0.25">
      <c r="B61" s="109" t="s">
        <v>70</v>
      </c>
      <c r="C61" s="172" t="s">
        <v>80</v>
      </c>
      <c r="D61" s="173" t="s">
        <v>71</v>
      </c>
      <c r="E61" s="172" t="s">
        <v>72</v>
      </c>
      <c r="F61" s="174">
        <v>44613.682280092595</v>
      </c>
      <c r="G61" s="174">
        <v>45527</v>
      </c>
      <c r="H61" s="172" t="s">
        <v>73</v>
      </c>
      <c r="I61" s="175">
        <v>561350684</v>
      </c>
      <c r="J61" s="176">
        <v>500009581</v>
      </c>
      <c r="K61" s="175">
        <v>502551255.17141259</v>
      </c>
      <c r="L61" s="176">
        <v>561350684</v>
      </c>
      <c r="M61" s="177">
        <v>0.89525366138399998</v>
      </c>
      <c r="N61" s="177">
        <v>4.9907750638000001</v>
      </c>
      <c r="O61" s="172" t="s">
        <v>74</v>
      </c>
      <c r="P61" s="178">
        <v>0.1081150944</v>
      </c>
      <c r="Q61" s="179"/>
      <c r="R61" s="115"/>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6"/>
      <c r="AU61" s="92"/>
      <c r="AV61" s="92"/>
      <c r="AW61" s="92"/>
    </row>
    <row r="62" spans="2:49" ht="17.25" customHeight="1" x14ac:dyDescent="0.25">
      <c r="B62" s="109" t="s">
        <v>70</v>
      </c>
      <c r="C62" s="172" t="s">
        <v>80</v>
      </c>
      <c r="D62" s="173" t="s">
        <v>71</v>
      </c>
      <c r="E62" s="172" t="s">
        <v>72</v>
      </c>
      <c r="F62" s="174">
        <v>44613.686828703707</v>
      </c>
      <c r="G62" s="174">
        <v>44929</v>
      </c>
      <c r="H62" s="172" t="s">
        <v>73</v>
      </c>
      <c r="I62" s="175">
        <v>2081095884</v>
      </c>
      <c r="J62" s="176">
        <v>2011822443</v>
      </c>
      <c r="K62" s="175">
        <v>2000445797.6196296</v>
      </c>
      <c r="L62" s="176">
        <v>2081095884</v>
      </c>
      <c r="M62" s="177">
        <v>0.96124633804699999</v>
      </c>
      <c r="N62" s="177">
        <v>4.0604009787999997</v>
      </c>
      <c r="O62" s="172" t="s">
        <v>74</v>
      </c>
      <c r="P62" s="178">
        <v>0.43036085169999999</v>
      </c>
      <c r="Q62" s="179"/>
      <c r="R62" s="115"/>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6"/>
      <c r="AU62" s="92"/>
      <c r="AV62" s="92"/>
      <c r="AW62" s="92"/>
    </row>
    <row r="63" spans="2:49" ht="17.25" customHeight="1" x14ac:dyDescent="0.25">
      <c r="B63" s="109" t="s">
        <v>70</v>
      </c>
      <c r="C63" s="172" t="s">
        <v>80</v>
      </c>
      <c r="D63" s="173" t="s">
        <v>71</v>
      </c>
      <c r="E63" s="172" t="s">
        <v>72</v>
      </c>
      <c r="F63" s="174">
        <v>44448.727766203701</v>
      </c>
      <c r="G63" s="174">
        <v>45176</v>
      </c>
      <c r="H63" s="172" t="s">
        <v>73</v>
      </c>
      <c r="I63" s="175">
        <v>1089999997</v>
      </c>
      <c r="J63" s="176">
        <v>1000245228</v>
      </c>
      <c r="K63" s="175">
        <v>1002949223.1609486</v>
      </c>
      <c r="L63" s="176">
        <v>1089999997</v>
      </c>
      <c r="M63" s="177">
        <v>0.92013690451499996</v>
      </c>
      <c r="N63" s="177">
        <v>4.5771630803000001</v>
      </c>
      <c r="O63" s="172" t="s">
        <v>74</v>
      </c>
      <c r="P63" s="178">
        <v>0.21576694669999999</v>
      </c>
      <c r="Q63" s="179"/>
      <c r="R63" s="115"/>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6"/>
      <c r="AU63" s="92"/>
      <c r="AV63" s="92"/>
      <c r="AW63" s="92"/>
    </row>
    <row r="64" spans="2:49" ht="17.25" customHeight="1" x14ac:dyDescent="0.25">
      <c r="B64" s="109" t="s">
        <v>70</v>
      </c>
      <c r="C64" s="172" t="s">
        <v>80</v>
      </c>
      <c r="D64" s="173" t="s">
        <v>71</v>
      </c>
      <c r="E64" s="172" t="s">
        <v>72</v>
      </c>
      <c r="F64" s="174">
        <v>44613.683576388888</v>
      </c>
      <c r="G64" s="174">
        <v>45527</v>
      </c>
      <c r="H64" s="172" t="s">
        <v>73</v>
      </c>
      <c r="I64" s="175">
        <v>561350684</v>
      </c>
      <c r="J64" s="176">
        <v>500009581</v>
      </c>
      <c r="K64" s="175">
        <v>502551255.17141259</v>
      </c>
      <c r="L64" s="176">
        <v>561350684</v>
      </c>
      <c r="M64" s="177">
        <v>0.89525366138399998</v>
      </c>
      <c r="N64" s="177">
        <v>4.9907750638000001</v>
      </c>
      <c r="O64" s="172" t="s">
        <v>74</v>
      </c>
      <c r="P64" s="178">
        <v>0.1081150944</v>
      </c>
      <c r="Q64" s="179"/>
      <c r="R64" s="123"/>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6"/>
      <c r="AU64" s="92"/>
      <c r="AV64" s="92"/>
      <c r="AW64" s="92"/>
    </row>
    <row r="65" spans="2:49" ht="17.25" customHeight="1" x14ac:dyDescent="0.25">
      <c r="B65" s="109" t="s">
        <v>70</v>
      </c>
      <c r="C65" s="172" t="s">
        <v>80</v>
      </c>
      <c r="D65" s="173" t="s">
        <v>71</v>
      </c>
      <c r="E65" s="172" t="s">
        <v>72</v>
      </c>
      <c r="F65" s="174">
        <v>44650.409282407411</v>
      </c>
      <c r="G65" s="174">
        <v>44929</v>
      </c>
      <c r="H65" s="172" t="s">
        <v>73</v>
      </c>
      <c r="I65" s="175">
        <v>2061369858</v>
      </c>
      <c r="J65" s="176">
        <v>2000227671</v>
      </c>
      <c r="K65" s="175">
        <v>2000445797.2114151</v>
      </c>
      <c r="L65" s="176">
        <v>2061369858</v>
      </c>
      <c r="M65" s="177">
        <v>0.97044486676999997</v>
      </c>
      <c r="N65" s="177">
        <v>4.0604010069000003</v>
      </c>
      <c r="O65" s="172" t="s">
        <v>74</v>
      </c>
      <c r="P65" s="178">
        <v>0.43036085159999998</v>
      </c>
      <c r="Q65" s="179"/>
      <c r="R65" s="115"/>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6"/>
      <c r="AU65" s="92"/>
      <c r="AV65" s="92"/>
      <c r="AW65" s="92"/>
    </row>
    <row r="66" spans="2:49" ht="17.25" customHeight="1" x14ac:dyDescent="0.25">
      <c r="B66" s="109" t="s">
        <v>70</v>
      </c>
      <c r="C66" s="172" t="s">
        <v>80</v>
      </c>
      <c r="D66" s="173" t="s">
        <v>71</v>
      </c>
      <c r="E66" s="172" t="s">
        <v>72</v>
      </c>
      <c r="F66" s="174">
        <v>44448.727777777778</v>
      </c>
      <c r="G66" s="174">
        <v>45176</v>
      </c>
      <c r="H66" s="172" t="s">
        <v>73</v>
      </c>
      <c r="I66" s="175">
        <v>1089999997</v>
      </c>
      <c r="J66" s="176">
        <v>1000245228</v>
      </c>
      <c r="K66" s="175">
        <v>1002949223.1609486</v>
      </c>
      <c r="L66" s="176">
        <v>1089999997</v>
      </c>
      <c r="M66" s="177">
        <v>0.92013690451499996</v>
      </c>
      <c r="N66" s="177">
        <v>4.5771630803000001</v>
      </c>
      <c r="O66" s="172" t="s">
        <v>74</v>
      </c>
      <c r="P66" s="178">
        <v>0.21576694669999999</v>
      </c>
      <c r="Q66" s="179"/>
      <c r="R66" s="123"/>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6"/>
      <c r="AU66" s="92"/>
      <c r="AV66" s="92"/>
      <c r="AW66" s="92"/>
    </row>
    <row r="67" spans="2:49" ht="17.25" customHeight="1" x14ac:dyDescent="0.25">
      <c r="B67" s="109" t="s">
        <v>70</v>
      </c>
      <c r="C67" s="172" t="s">
        <v>80</v>
      </c>
      <c r="D67" s="173" t="s">
        <v>71</v>
      </c>
      <c r="E67" s="172" t="s">
        <v>72</v>
      </c>
      <c r="F67" s="174">
        <v>44613.683599537035</v>
      </c>
      <c r="G67" s="174">
        <v>45527</v>
      </c>
      <c r="H67" s="172" t="s">
        <v>73</v>
      </c>
      <c r="I67" s="175">
        <v>561350684</v>
      </c>
      <c r="J67" s="176">
        <v>500009581</v>
      </c>
      <c r="K67" s="175">
        <v>502551255.17141259</v>
      </c>
      <c r="L67" s="176">
        <v>561350684</v>
      </c>
      <c r="M67" s="177">
        <v>0.89525366138399998</v>
      </c>
      <c r="N67" s="177">
        <v>4.9907750638000001</v>
      </c>
      <c r="O67" s="172" t="s">
        <v>74</v>
      </c>
      <c r="P67" s="178">
        <v>0.1081150944</v>
      </c>
      <c r="Q67" s="179"/>
      <c r="R67" s="115"/>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6"/>
      <c r="AU67" s="92"/>
      <c r="AV67" s="92"/>
      <c r="AW67" s="92"/>
    </row>
    <row r="68" spans="2:49" ht="17.25" customHeight="1" x14ac:dyDescent="0.25">
      <c r="B68" s="109" t="s">
        <v>70</v>
      </c>
      <c r="C68" s="172" t="s">
        <v>80</v>
      </c>
      <c r="D68" s="173" t="s">
        <v>71</v>
      </c>
      <c r="E68" s="172" t="s">
        <v>72</v>
      </c>
      <c r="F68" s="174">
        <v>44448.72760416667</v>
      </c>
      <c r="G68" s="174">
        <v>45176</v>
      </c>
      <c r="H68" s="172" t="s">
        <v>73</v>
      </c>
      <c r="I68" s="175">
        <v>1089999997</v>
      </c>
      <c r="J68" s="176">
        <v>1000245228</v>
      </c>
      <c r="K68" s="175">
        <v>1002949223.1609486</v>
      </c>
      <c r="L68" s="176">
        <v>1089999997</v>
      </c>
      <c r="M68" s="177">
        <v>0.92013690451499996</v>
      </c>
      <c r="N68" s="177">
        <v>4.5771630803000001</v>
      </c>
      <c r="O68" s="172" t="s">
        <v>74</v>
      </c>
      <c r="P68" s="178">
        <v>0.21576694669999999</v>
      </c>
      <c r="Q68" s="179"/>
      <c r="R68" s="115"/>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6"/>
      <c r="AU68" s="92"/>
      <c r="AV68" s="92"/>
      <c r="AW68" s="92"/>
    </row>
    <row r="69" spans="2:49" ht="17.25" customHeight="1" x14ac:dyDescent="0.25">
      <c r="B69" s="109" t="s">
        <v>70</v>
      </c>
      <c r="C69" s="172" t="s">
        <v>80</v>
      </c>
      <c r="D69" s="173" t="s">
        <v>71</v>
      </c>
      <c r="E69" s="172" t="s">
        <v>72</v>
      </c>
      <c r="F69" s="174">
        <v>44650.411817129629</v>
      </c>
      <c r="G69" s="174">
        <v>44929</v>
      </c>
      <c r="H69" s="172" t="s">
        <v>73</v>
      </c>
      <c r="I69" s="175">
        <v>2061369858</v>
      </c>
      <c r="J69" s="176">
        <v>2000227671</v>
      </c>
      <c r="K69" s="175">
        <v>2000445797.2114151</v>
      </c>
      <c r="L69" s="176">
        <v>2061369858</v>
      </c>
      <c r="M69" s="177">
        <v>0.97044486676999997</v>
      </c>
      <c r="N69" s="177">
        <v>4.0604010069000003</v>
      </c>
      <c r="O69" s="172" t="s">
        <v>74</v>
      </c>
      <c r="P69" s="178">
        <v>0.43036085159999998</v>
      </c>
      <c r="Q69" s="179"/>
      <c r="R69" s="115"/>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6"/>
      <c r="AU69" s="92"/>
      <c r="AV69" s="92"/>
      <c r="AW69" s="92"/>
    </row>
    <row r="70" spans="2:49" ht="17.25" customHeight="1" x14ac:dyDescent="0.25">
      <c r="B70" s="109" t="s">
        <v>70</v>
      </c>
      <c r="C70" s="172" t="s">
        <v>80</v>
      </c>
      <c r="D70" s="173" t="s">
        <v>71</v>
      </c>
      <c r="E70" s="172" t="s">
        <v>72</v>
      </c>
      <c r="F70" s="174">
        <v>44448.727789351855</v>
      </c>
      <c r="G70" s="174">
        <v>45176</v>
      </c>
      <c r="H70" s="172" t="s">
        <v>73</v>
      </c>
      <c r="I70" s="175">
        <v>1089999997</v>
      </c>
      <c r="J70" s="176">
        <v>1000245228</v>
      </c>
      <c r="K70" s="175">
        <v>1002949223.1609486</v>
      </c>
      <c r="L70" s="176">
        <v>1089999997</v>
      </c>
      <c r="M70" s="177">
        <v>0.92013690451499996</v>
      </c>
      <c r="N70" s="177">
        <v>4.5771630803000001</v>
      </c>
      <c r="O70" s="172" t="s">
        <v>74</v>
      </c>
      <c r="P70" s="178">
        <v>0.21576694669999999</v>
      </c>
      <c r="Q70" s="179"/>
      <c r="R70" s="115"/>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6"/>
      <c r="AU70" s="92"/>
      <c r="AV70" s="92"/>
      <c r="AW70" s="92"/>
    </row>
    <row r="71" spans="2:49" ht="17.25" customHeight="1" x14ac:dyDescent="0.25">
      <c r="B71" s="128"/>
      <c r="C71" s="180" t="s">
        <v>81</v>
      </c>
      <c r="D71" s="180"/>
      <c r="E71" s="180"/>
      <c r="F71" s="180"/>
      <c r="G71" s="180"/>
      <c r="H71" s="180"/>
      <c r="I71" s="181">
        <v>13899238321</v>
      </c>
      <c r="J71" s="182">
        <v>13013542249</v>
      </c>
      <c r="K71" s="181">
        <v>13026288528.532852</v>
      </c>
      <c r="L71" s="182">
        <v>13899238321</v>
      </c>
      <c r="M71" s="179"/>
      <c r="N71" s="179"/>
      <c r="O71" s="179"/>
      <c r="P71" s="183">
        <v>2.8023776660000004</v>
      </c>
      <c r="Q71" s="184" t="s">
        <v>224</v>
      </c>
      <c r="R71" s="115"/>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6"/>
      <c r="AU71" s="92"/>
      <c r="AV71" s="92"/>
      <c r="AW71" s="92"/>
    </row>
    <row r="72" spans="2:49" ht="17.25" customHeight="1" x14ac:dyDescent="0.25">
      <c r="B72" s="109" t="s">
        <v>82</v>
      </c>
      <c r="C72" s="172" t="s">
        <v>228</v>
      </c>
      <c r="D72" s="173" t="s">
        <v>71</v>
      </c>
      <c r="E72" s="172" t="s">
        <v>72</v>
      </c>
      <c r="F72" s="174">
        <v>43452.615937499999</v>
      </c>
      <c r="G72" s="174">
        <v>45278</v>
      </c>
      <c r="H72" s="172" t="s">
        <v>73</v>
      </c>
      <c r="I72" s="175">
        <v>718950001</v>
      </c>
      <c r="J72" s="176">
        <v>600000000</v>
      </c>
      <c r="K72" s="175">
        <v>305180930.04093128</v>
      </c>
      <c r="L72" s="176">
        <v>718950001</v>
      </c>
      <c r="M72" s="177">
        <v>0.42448143767500002</v>
      </c>
      <c r="N72" s="177">
        <v>6.1930210976</v>
      </c>
      <c r="O72" s="172" t="s">
        <v>74</v>
      </c>
      <c r="P72" s="178">
        <v>6.5654328200000001E-2</v>
      </c>
      <c r="Q72" s="179"/>
      <c r="R72" s="115"/>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6"/>
      <c r="AU72" s="92"/>
      <c r="AV72" s="92"/>
      <c r="AW72" s="92"/>
    </row>
    <row r="73" spans="2:49" ht="17.25" customHeight="1" x14ac:dyDescent="0.25">
      <c r="B73" s="109" t="s">
        <v>82</v>
      </c>
      <c r="C73" s="172" t="s">
        <v>228</v>
      </c>
      <c r="D73" s="173" t="s">
        <v>71</v>
      </c>
      <c r="E73" s="172" t="s">
        <v>72</v>
      </c>
      <c r="F73" s="174">
        <v>43999.568761574075</v>
      </c>
      <c r="G73" s="174">
        <v>45824</v>
      </c>
      <c r="H73" s="172" t="s">
        <v>73</v>
      </c>
      <c r="I73" s="175">
        <v>163846673</v>
      </c>
      <c r="J73" s="176">
        <v>135022562</v>
      </c>
      <c r="K73" s="175">
        <v>137354006.52971855</v>
      </c>
      <c r="L73" s="176">
        <v>163846673</v>
      </c>
      <c r="M73" s="177">
        <v>0.83830818175800004</v>
      </c>
      <c r="N73" s="177">
        <v>6.1928618965000002</v>
      </c>
      <c r="O73" s="172" t="s">
        <v>74</v>
      </c>
      <c r="P73" s="178">
        <v>2.9549307100000002E-2</v>
      </c>
      <c r="Q73" s="179"/>
      <c r="R73" s="115"/>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6"/>
      <c r="AU73" s="92"/>
      <c r="AV73" s="92"/>
      <c r="AW73" s="92"/>
    </row>
    <row r="74" spans="2:49" ht="17.25" customHeight="1" x14ac:dyDescent="0.25">
      <c r="B74" s="109" t="s">
        <v>113</v>
      </c>
      <c r="C74" s="172" t="s">
        <v>228</v>
      </c>
      <c r="D74" s="173" t="s">
        <v>71</v>
      </c>
      <c r="E74" s="172" t="s">
        <v>72</v>
      </c>
      <c r="F74" s="174">
        <v>44133.679212962961</v>
      </c>
      <c r="G74" s="174">
        <v>45828</v>
      </c>
      <c r="H74" s="172" t="s">
        <v>73</v>
      </c>
      <c r="I74" s="175">
        <v>404687021</v>
      </c>
      <c r="J74" s="176">
        <v>349999999</v>
      </c>
      <c r="K74" s="175">
        <v>310739461.43589002</v>
      </c>
      <c r="L74" s="176">
        <v>404687021</v>
      </c>
      <c r="M74" s="177">
        <v>0.76785131548800001</v>
      </c>
      <c r="N74" s="177">
        <v>5.4759341607999996</v>
      </c>
      <c r="O74" s="172" t="s">
        <v>74</v>
      </c>
      <c r="P74" s="178">
        <v>6.6850148799999995E-2</v>
      </c>
      <c r="Q74" s="179"/>
      <c r="R74" s="115"/>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6"/>
      <c r="AU74" s="92"/>
      <c r="AV74" s="92"/>
      <c r="AW74" s="92"/>
    </row>
    <row r="75" spans="2:49" ht="17.25" customHeight="1" x14ac:dyDescent="0.25">
      <c r="B75" s="128"/>
      <c r="C75" s="180" t="s">
        <v>115</v>
      </c>
      <c r="D75" s="180"/>
      <c r="E75" s="180"/>
      <c r="F75" s="180"/>
      <c r="G75" s="180"/>
      <c r="H75" s="180"/>
      <c r="I75" s="181">
        <v>1287483695</v>
      </c>
      <c r="J75" s="182">
        <v>1085022561</v>
      </c>
      <c r="K75" s="181">
        <v>753274398.00653982</v>
      </c>
      <c r="L75" s="182">
        <v>1287483695</v>
      </c>
      <c r="M75" s="179"/>
      <c r="N75" s="179"/>
      <c r="O75" s="179"/>
      <c r="P75" s="183">
        <v>0.16205378409999999</v>
      </c>
      <c r="Q75" s="184" t="s">
        <v>224</v>
      </c>
      <c r="R75" s="115"/>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6"/>
      <c r="AU75" s="92"/>
      <c r="AV75" s="92"/>
      <c r="AW75" s="92"/>
    </row>
    <row r="76" spans="2:49" ht="17.25" customHeight="1" x14ac:dyDescent="0.25">
      <c r="B76" s="109" t="s">
        <v>113</v>
      </c>
      <c r="C76" s="172" t="s">
        <v>83</v>
      </c>
      <c r="D76" s="173" t="s">
        <v>71</v>
      </c>
      <c r="E76" s="172" t="s">
        <v>72</v>
      </c>
      <c r="F76" s="174">
        <v>44649.626712962963</v>
      </c>
      <c r="G76" s="174">
        <v>46007</v>
      </c>
      <c r="H76" s="172" t="s">
        <v>73</v>
      </c>
      <c r="I76" s="175">
        <v>6220000001</v>
      </c>
      <c r="J76" s="176">
        <v>5085232878</v>
      </c>
      <c r="K76" s="175">
        <v>5086906538.9142008</v>
      </c>
      <c r="L76" s="176">
        <v>6220000001</v>
      </c>
      <c r="M76" s="177">
        <v>0.81783063313399995</v>
      </c>
      <c r="N76" s="177">
        <v>6.1894784502000002</v>
      </c>
      <c r="O76" s="172" t="s">
        <v>74</v>
      </c>
      <c r="P76" s="178">
        <v>1.094358784</v>
      </c>
      <c r="Q76" s="179"/>
      <c r="R76" s="115"/>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6"/>
      <c r="AU76" s="92"/>
      <c r="AV76" s="92"/>
      <c r="AW76" s="92"/>
    </row>
    <row r="77" spans="2:49" ht="17.25" customHeight="1" x14ac:dyDescent="0.25">
      <c r="B77" s="109" t="s">
        <v>70</v>
      </c>
      <c r="C77" s="172" t="s">
        <v>83</v>
      </c>
      <c r="D77" s="173" t="s">
        <v>71</v>
      </c>
      <c r="E77" s="172" t="s">
        <v>72</v>
      </c>
      <c r="F77" s="174">
        <v>44650.672696759262</v>
      </c>
      <c r="G77" s="174">
        <v>47105</v>
      </c>
      <c r="H77" s="172" t="s">
        <v>73</v>
      </c>
      <c r="I77" s="175">
        <v>1488829971</v>
      </c>
      <c r="J77" s="176">
        <v>1011270490</v>
      </c>
      <c r="K77" s="175">
        <v>1011465497.0797387</v>
      </c>
      <c r="L77" s="176">
        <v>1488829971</v>
      </c>
      <c r="M77" s="177">
        <v>0.67936938185100004</v>
      </c>
      <c r="N77" s="177">
        <v>7.2912843701999996</v>
      </c>
      <c r="O77" s="172" t="s">
        <v>74</v>
      </c>
      <c r="P77" s="178">
        <v>0.21759907379999999</v>
      </c>
      <c r="Q77" s="179"/>
      <c r="R77" s="115"/>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6"/>
      <c r="AU77" s="92"/>
      <c r="AV77" s="92"/>
      <c r="AW77" s="92"/>
    </row>
    <row r="78" spans="2:49" ht="17.25" customHeight="1" x14ac:dyDescent="0.25">
      <c r="B78" s="109" t="s">
        <v>70</v>
      </c>
      <c r="C78" s="172" t="s">
        <v>83</v>
      </c>
      <c r="D78" s="173" t="s">
        <v>71</v>
      </c>
      <c r="E78" s="172" t="s">
        <v>72</v>
      </c>
      <c r="F78" s="174">
        <v>44650.67564814815</v>
      </c>
      <c r="G78" s="174">
        <v>47105</v>
      </c>
      <c r="H78" s="172" t="s">
        <v>73</v>
      </c>
      <c r="I78" s="175">
        <v>1488829971</v>
      </c>
      <c r="J78" s="176">
        <v>1011270490</v>
      </c>
      <c r="K78" s="175">
        <v>1011465497.0797387</v>
      </c>
      <c r="L78" s="176">
        <v>1488829971</v>
      </c>
      <c r="M78" s="177">
        <v>0.67936938185100004</v>
      </c>
      <c r="N78" s="177">
        <v>7.2912843701999996</v>
      </c>
      <c r="O78" s="172" t="s">
        <v>74</v>
      </c>
      <c r="P78" s="178">
        <v>0.21759907379999999</v>
      </c>
      <c r="Q78" s="179"/>
      <c r="R78" s="115"/>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6"/>
      <c r="AU78" s="92"/>
      <c r="AV78" s="92"/>
      <c r="AW78" s="92"/>
    </row>
    <row r="79" spans="2:49" ht="17.25" customHeight="1" x14ac:dyDescent="0.25">
      <c r="B79" s="109" t="s">
        <v>70</v>
      </c>
      <c r="C79" s="172" t="s">
        <v>83</v>
      </c>
      <c r="D79" s="173" t="s">
        <v>71</v>
      </c>
      <c r="E79" s="172" t="s">
        <v>72</v>
      </c>
      <c r="F79" s="174">
        <v>44533.528009259258</v>
      </c>
      <c r="G79" s="174">
        <v>44847</v>
      </c>
      <c r="H79" s="172" t="s">
        <v>73</v>
      </c>
      <c r="I79" s="175">
        <v>612028425</v>
      </c>
      <c r="J79" s="176">
        <v>586871461</v>
      </c>
      <c r="K79" s="175">
        <v>596201727.08867228</v>
      </c>
      <c r="L79" s="176">
        <v>612028425</v>
      </c>
      <c r="M79" s="177">
        <v>0.97414058356599997</v>
      </c>
      <c r="N79" s="177">
        <v>4.9999999338999999</v>
      </c>
      <c r="O79" s="172" t="s">
        <v>74</v>
      </c>
      <c r="P79" s="178">
        <v>0.128262352</v>
      </c>
      <c r="Q79" s="179"/>
      <c r="R79" s="115"/>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6"/>
      <c r="AU79" s="92"/>
      <c r="AV79" s="92"/>
      <c r="AW79" s="92"/>
    </row>
    <row r="80" spans="2:49" ht="17.25" customHeight="1" x14ac:dyDescent="0.25">
      <c r="B80" s="128"/>
      <c r="C80" s="180" t="s">
        <v>84</v>
      </c>
      <c r="D80" s="180"/>
      <c r="E80" s="180"/>
      <c r="F80" s="180"/>
      <c r="G80" s="180"/>
      <c r="H80" s="180"/>
      <c r="I80" s="181">
        <v>9809688368</v>
      </c>
      <c r="J80" s="182">
        <v>7694645319</v>
      </c>
      <c r="K80" s="181">
        <v>7706039260.1623507</v>
      </c>
      <c r="L80" s="182">
        <v>9809688368</v>
      </c>
      <c r="M80" s="179"/>
      <c r="N80" s="179"/>
      <c r="O80" s="179"/>
      <c r="P80" s="183">
        <v>1.6578192835999999</v>
      </c>
      <c r="Q80" s="184" t="s">
        <v>224</v>
      </c>
      <c r="R80" s="115"/>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6"/>
      <c r="AU80" s="92"/>
      <c r="AV80" s="92"/>
      <c r="AW80" s="92"/>
    </row>
    <row r="81" spans="2:49" ht="17.25" customHeight="1" x14ac:dyDescent="0.25">
      <c r="B81" s="109" t="s">
        <v>70</v>
      </c>
      <c r="C81" s="172" t="s">
        <v>229</v>
      </c>
      <c r="D81" s="173" t="s">
        <v>71</v>
      </c>
      <c r="E81" s="172" t="s">
        <v>72</v>
      </c>
      <c r="F81" s="174">
        <v>44207.672442129631</v>
      </c>
      <c r="G81" s="174">
        <v>45303</v>
      </c>
      <c r="H81" s="172" t="s">
        <v>73</v>
      </c>
      <c r="I81" s="175">
        <v>1205687671</v>
      </c>
      <c r="J81" s="176">
        <v>1000000000</v>
      </c>
      <c r="K81" s="175">
        <v>1014685786.3529496</v>
      </c>
      <c r="L81" s="176">
        <v>1205687671</v>
      </c>
      <c r="M81" s="177">
        <v>0.84158261775300003</v>
      </c>
      <c r="N81" s="177">
        <v>6.9674121720000004</v>
      </c>
      <c r="O81" s="172" t="s">
        <v>74</v>
      </c>
      <c r="P81" s="178">
        <v>0.2182918626</v>
      </c>
      <c r="Q81" s="179"/>
      <c r="R81" s="115"/>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6"/>
      <c r="AU81" s="92"/>
      <c r="AV81" s="92"/>
      <c r="AW81" s="92"/>
    </row>
    <row r="82" spans="2:49" ht="17.25" customHeight="1" x14ac:dyDescent="0.25">
      <c r="B82" s="109" t="s">
        <v>70</v>
      </c>
      <c r="C82" s="172" t="s">
        <v>229</v>
      </c>
      <c r="D82" s="173" t="s">
        <v>71</v>
      </c>
      <c r="E82" s="172" t="s">
        <v>72</v>
      </c>
      <c r="F82" s="174">
        <v>44266.484467592592</v>
      </c>
      <c r="G82" s="174">
        <v>45362</v>
      </c>
      <c r="H82" s="172" t="s">
        <v>73</v>
      </c>
      <c r="I82" s="175">
        <v>2411750685</v>
      </c>
      <c r="J82" s="176">
        <v>2000369091</v>
      </c>
      <c r="K82" s="175">
        <v>2007760874.4725254</v>
      </c>
      <c r="L82" s="176">
        <v>2411750685</v>
      </c>
      <c r="M82" s="177">
        <v>0.83249105596200002</v>
      </c>
      <c r="N82" s="177">
        <v>6.9670251195999997</v>
      </c>
      <c r="O82" s="172" t="s">
        <v>74</v>
      </c>
      <c r="P82" s="178">
        <v>0.43193456219999998</v>
      </c>
      <c r="Q82" s="179"/>
      <c r="R82" s="115"/>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6"/>
      <c r="AU82" s="92"/>
      <c r="AV82" s="92"/>
      <c r="AW82" s="92"/>
    </row>
    <row r="83" spans="2:49" ht="17.25" customHeight="1" x14ac:dyDescent="0.25">
      <c r="B83" s="109" t="s">
        <v>70</v>
      </c>
      <c r="C83" s="172" t="s">
        <v>229</v>
      </c>
      <c r="D83" s="173" t="s">
        <v>71</v>
      </c>
      <c r="E83" s="172" t="s">
        <v>72</v>
      </c>
      <c r="F83" s="174">
        <v>44202.706331018519</v>
      </c>
      <c r="G83" s="174">
        <v>45299</v>
      </c>
      <c r="H83" s="172" t="s">
        <v>73</v>
      </c>
      <c r="I83" s="175">
        <v>2411750685</v>
      </c>
      <c r="J83" s="176">
        <v>2000000000</v>
      </c>
      <c r="K83" s="175">
        <v>2031237384.0693972</v>
      </c>
      <c r="L83" s="176">
        <v>2411750685</v>
      </c>
      <c r="M83" s="177">
        <v>0.84222527506800005</v>
      </c>
      <c r="N83" s="177">
        <v>6.9671085996000004</v>
      </c>
      <c r="O83" s="172" t="s">
        <v>74</v>
      </c>
      <c r="P83" s="178">
        <v>0.43698512179999999</v>
      </c>
      <c r="Q83" s="179"/>
      <c r="R83" s="115"/>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6"/>
      <c r="AU83" s="92"/>
      <c r="AV83" s="92"/>
      <c r="AW83" s="92"/>
    </row>
    <row r="84" spans="2:49" ht="17.25" customHeight="1" x14ac:dyDescent="0.25">
      <c r="B84" s="109" t="s">
        <v>70</v>
      </c>
      <c r="C84" s="172" t="s">
        <v>229</v>
      </c>
      <c r="D84" s="173" t="s">
        <v>71</v>
      </c>
      <c r="E84" s="172" t="s">
        <v>72</v>
      </c>
      <c r="F84" s="174">
        <v>44265.683703703704</v>
      </c>
      <c r="G84" s="174">
        <v>45362</v>
      </c>
      <c r="H84" s="172" t="s">
        <v>73</v>
      </c>
      <c r="I84" s="175">
        <v>2412126028</v>
      </c>
      <c r="J84" s="176">
        <v>2000369092</v>
      </c>
      <c r="K84" s="175">
        <v>2008129671.8453655</v>
      </c>
      <c r="L84" s="176">
        <v>2412126028</v>
      </c>
      <c r="M84" s="177">
        <v>0.83251440784399999</v>
      </c>
      <c r="N84" s="177">
        <v>6.9669262269000001</v>
      </c>
      <c r="O84" s="172" t="s">
        <v>74</v>
      </c>
      <c r="P84" s="178">
        <v>0.43201390249999999</v>
      </c>
      <c r="Q84" s="179"/>
      <c r="R84" s="115"/>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6"/>
      <c r="AU84" s="92"/>
      <c r="AV84" s="92"/>
      <c r="AW84" s="92"/>
    </row>
    <row r="85" spans="2:49" ht="17.25" customHeight="1" x14ac:dyDescent="0.25">
      <c r="B85" s="109" t="s">
        <v>70</v>
      </c>
      <c r="C85" s="172" t="s">
        <v>229</v>
      </c>
      <c r="D85" s="173" t="s">
        <v>71</v>
      </c>
      <c r="E85" s="172" t="s">
        <v>72</v>
      </c>
      <c r="F85" s="174">
        <v>44440.688657407409</v>
      </c>
      <c r="G85" s="174">
        <v>45369</v>
      </c>
      <c r="H85" s="172" t="s">
        <v>73</v>
      </c>
      <c r="I85" s="175">
        <v>1205875342</v>
      </c>
      <c r="J85" s="176">
        <v>1031479738</v>
      </c>
      <c r="K85" s="175">
        <v>1002580074.7066127</v>
      </c>
      <c r="L85" s="176">
        <v>1205875342</v>
      </c>
      <c r="M85" s="177">
        <v>0.83141270062299999</v>
      </c>
      <c r="N85" s="177">
        <v>6.9673062591999999</v>
      </c>
      <c r="O85" s="172" t="s">
        <v>74</v>
      </c>
      <c r="P85" s="178">
        <v>0.21568753090000001</v>
      </c>
      <c r="Q85" s="179"/>
      <c r="R85" s="115"/>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6"/>
      <c r="AU85" s="92"/>
      <c r="AV85" s="92"/>
      <c r="AW85" s="92"/>
    </row>
    <row r="86" spans="2:49" ht="17.25" customHeight="1" x14ac:dyDescent="0.25">
      <c r="B86" s="109" t="s">
        <v>70</v>
      </c>
      <c r="C86" s="172" t="s">
        <v>229</v>
      </c>
      <c r="D86" s="173" t="s">
        <v>71</v>
      </c>
      <c r="E86" s="172" t="s">
        <v>72</v>
      </c>
      <c r="F86" s="174">
        <v>44195.682060185187</v>
      </c>
      <c r="G86" s="174">
        <v>45292</v>
      </c>
      <c r="H86" s="172" t="s">
        <v>73</v>
      </c>
      <c r="I86" s="175">
        <v>2411750685</v>
      </c>
      <c r="J86" s="176">
        <v>1999999998</v>
      </c>
      <c r="K86" s="175">
        <v>2033862797.1949248</v>
      </c>
      <c r="L86" s="176">
        <v>2411750685</v>
      </c>
      <c r="M86" s="177">
        <v>0.84331386732699998</v>
      </c>
      <c r="N86" s="177">
        <v>6.9671068899000002</v>
      </c>
      <c r="O86" s="172" t="s">
        <v>74</v>
      </c>
      <c r="P86" s="178">
        <v>0.43754993339999998</v>
      </c>
      <c r="Q86" s="179"/>
      <c r="R86" s="115"/>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6"/>
      <c r="AU86" s="92"/>
      <c r="AV86" s="92"/>
      <c r="AW86" s="92"/>
    </row>
    <row r="87" spans="2:49" ht="17.25" customHeight="1" x14ac:dyDescent="0.25">
      <c r="B87" s="109" t="s">
        <v>70</v>
      </c>
      <c r="C87" s="172" t="s">
        <v>229</v>
      </c>
      <c r="D87" s="173" t="s">
        <v>71</v>
      </c>
      <c r="E87" s="172" t="s">
        <v>72</v>
      </c>
      <c r="F87" s="174">
        <v>44257.716909722221</v>
      </c>
      <c r="G87" s="174">
        <v>45349</v>
      </c>
      <c r="H87" s="172" t="s">
        <v>73</v>
      </c>
      <c r="I87" s="175">
        <v>2411375342</v>
      </c>
      <c r="J87" s="176">
        <v>2001476775</v>
      </c>
      <c r="K87" s="175">
        <v>2011488184.2340436</v>
      </c>
      <c r="L87" s="176">
        <v>2411375342</v>
      </c>
      <c r="M87" s="177">
        <v>0.83416635693300001</v>
      </c>
      <c r="N87" s="177">
        <v>6.9673833862999999</v>
      </c>
      <c r="O87" s="172" t="s">
        <v>74</v>
      </c>
      <c r="P87" s="178">
        <v>0.43273642759999997</v>
      </c>
      <c r="Q87" s="179"/>
      <c r="R87" s="115"/>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6"/>
      <c r="AU87" s="92"/>
      <c r="AV87" s="92"/>
      <c r="AW87" s="92"/>
    </row>
    <row r="88" spans="2:49" ht="17.25" customHeight="1" x14ac:dyDescent="0.25">
      <c r="B88" s="109" t="s">
        <v>70</v>
      </c>
      <c r="C88" s="172" t="s">
        <v>229</v>
      </c>
      <c r="D88" s="173" t="s">
        <v>71</v>
      </c>
      <c r="E88" s="172" t="s">
        <v>72</v>
      </c>
      <c r="F88" s="174">
        <v>44406.460601851853</v>
      </c>
      <c r="G88" s="174">
        <v>45349</v>
      </c>
      <c r="H88" s="172" t="s">
        <v>73</v>
      </c>
      <c r="I88" s="175">
        <v>2411375342</v>
      </c>
      <c r="J88" s="176">
        <v>2057274584</v>
      </c>
      <c r="K88" s="175">
        <v>2011490817.0478091</v>
      </c>
      <c r="L88" s="176">
        <v>2411375342</v>
      </c>
      <c r="M88" s="177">
        <v>0.83416744876399995</v>
      </c>
      <c r="N88" s="177">
        <v>6.9673062606</v>
      </c>
      <c r="O88" s="172" t="s">
        <v>74</v>
      </c>
      <c r="P88" s="178">
        <v>0.43273699399999999</v>
      </c>
      <c r="Q88" s="179"/>
      <c r="R88" s="115"/>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6"/>
      <c r="AU88" s="92"/>
      <c r="AV88" s="92"/>
      <c r="AW88" s="92"/>
    </row>
    <row r="89" spans="2:49" ht="17.25" customHeight="1" x14ac:dyDescent="0.25">
      <c r="B89" s="109" t="s">
        <v>70</v>
      </c>
      <c r="C89" s="172" t="s">
        <v>229</v>
      </c>
      <c r="D89" s="173" t="s">
        <v>71</v>
      </c>
      <c r="E89" s="172" t="s">
        <v>72</v>
      </c>
      <c r="F89" s="174">
        <v>44273.7033912037</v>
      </c>
      <c r="G89" s="174">
        <v>45349</v>
      </c>
      <c r="H89" s="172" t="s">
        <v>73</v>
      </c>
      <c r="I89" s="175">
        <v>2411375342</v>
      </c>
      <c r="J89" s="176">
        <v>2007394857</v>
      </c>
      <c r="K89" s="175">
        <v>2011488184.2340436</v>
      </c>
      <c r="L89" s="176">
        <v>2411375342</v>
      </c>
      <c r="M89" s="177">
        <v>0.83416635693300001</v>
      </c>
      <c r="N89" s="177">
        <v>6.9673833862999999</v>
      </c>
      <c r="O89" s="172" t="s">
        <v>74</v>
      </c>
      <c r="P89" s="178">
        <v>0.43273642759999997</v>
      </c>
      <c r="Q89" s="179"/>
      <c r="R89" s="115"/>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6"/>
      <c r="AU89" s="92"/>
      <c r="AV89" s="92"/>
      <c r="AW89" s="92"/>
    </row>
    <row r="90" spans="2:49" ht="17.25" customHeight="1" x14ac:dyDescent="0.25">
      <c r="B90" s="109" t="s">
        <v>70</v>
      </c>
      <c r="C90" s="172" t="s">
        <v>229</v>
      </c>
      <c r="D90" s="173" t="s">
        <v>71</v>
      </c>
      <c r="E90" s="172" t="s">
        <v>72</v>
      </c>
      <c r="F90" s="174">
        <v>44194.647812499999</v>
      </c>
      <c r="G90" s="174">
        <v>45292</v>
      </c>
      <c r="H90" s="172" t="s">
        <v>73</v>
      </c>
      <c r="I90" s="175">
        <v>2412126027</v>
      </c>
      <c r="J90" s="176">
        <v>2000000001</v>
      </c>
      <c r="K90" s="175">
        <v>2034250441.0797622</v>
      </c>
      <c r="L90" s="176">
        <v>2412126027</v>
      </c>
      <c r="M90" s="177">
        <v>0.84334334869299998</v>
      </c>
      <c r="N90" s="177">
        <v>6.9676034079000004</v>
      </c>
      <c r="O90" s="172" t="s">
        <v>74</v>
      </c>
      <c r="P90" s="178">
        <v>0.4376333282</v>
      </c>
      <c r="Q90" s="179"/>
      <c r="R90" s="115"/>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6"/>
      <c r="AU90" s="92"/>
      <c r="AV90" s="92"/>
      <c r="AW90" s="92"/>
    </row>
    <row r="91" spans="2:49" ht="17.25" customHeight="1" x14ac:dyDescent="0.25">
      <c r="B91" s="109" t="s">
        <v>70</v>
      </c>
      <c r="C91" s="172" t="s">
        <v>229</v>
      </c>
      <c r="D91" s="173" t="s">
        <v>71</v>
      </c>
      <c r="E91" s="172" t="s">
        <v>72</v>
      </c>
      <c r="F91" s="174">
        <v>44216.41847222222</v>
      </c>
      <c r="G91" s="174">
        <v>45313</v>
      </c>
      <c r="H91" s="172" t="s">
        <v>73</v>
      </c>
      <c r="I91" s="175">
        <v>2412126027</v>
      </c>
      <c r="J91" s="176">
        <v>2000369092</v>
      </c>
      <c r="K91" s="175">
        <v>2026382437.1856537</v>
      </c>
      <c r="L91" s="176">
        <v>2412126027</v>
      </c>
      <c r="M91" s="177">
        <v>0.84008149429300005</v>
      </c>
      <c r="N91" s="177">
        <v>6.9676075985999999</v>
      </c>
      <c r="O91" s="172" t="s">
        <v>74</v>
      </c>
      <c r="P91" s="178">
        <v>0.43594066510000001</v>
      </c>
      <c r="Q91" s="179"/>
      <c r="R91" s="123"/>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6"/>
      <c r="AU91" s="92"/>
      <c r="AV91" s="92"/>
      <c r="AW91" s="92"/>
    </row>
    <row r="92" spans="2:49" ht="17.25" customHeight="1" x14ac:dyDescent="0.25">
      <c r="B92" s="109" t="s">
        <v>70</v>
      </c>
      <c r="C92" s="172" t="s">
        <v>229</v>
      </c>
      <c r="D92" s="173" t="s">
        <v>71</v>
      </c>
      <c r="E92" s="172" t="s">
        <v>72</v>
      </c>
      <c r="F92" s="174">
        <v>44216.416458333333</v>
      </c>
      <c r="G92" s="174">
        <v>45313</v>
      </c>
      <c r="H92" s="172" t="s">
        <v>73</v>
      </c>
      <c r="I92" s="175">
        <v>2412126027</v>
      </c>
      <c r="J92" s="176">
        <v>2000369092</v>
      </c>
      <c r="K92" s="175">
        <v>2026382437.1856537</v>
      </c>
      <c r="L92" s="176">
        <v>2412126027</v>
      </c>
      <c r="M92" s="177">
        <v>0.84008149429300005</v>
      </c>
      <c r="N92" s="177">
        <v>6.9676075985999999</v>
      </c>
      <c r="O92" s="172" t="s">
        <v>74</v>
      </c>
      <c r="P92" s="178">
        <v>0.43594066510000001</v>
      </c>
      <c r="Q92" s="179"/>
      <c r="R92" s="115"/>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6"/>
      <c r="AU92" s="92"/>
      <c r="AV92" s="92"/>
      <c r="AW92" s="92"/>
    </row>
    <row r="93" spans="2:49" ht="17.25" customHeight="1" x14ac:dyDescent="0.25">
      <c r="B93" s="109" t="s">
        <v>70</v>
      </c>
      <c r="C93" s="172" t="s">
        <v>229</v>
      </c>
      <c r="D93" s="173" t="s">
        <v>71</v>
      </c>
      <c r="E93" s="172" t="s">
        <v>72</v>
      </c>
      <c r="F93" s="174">
        <v>44266.800543981481</v>
      </c>
      <c r="G93" s="174">
        <v>45349</v>
      </c>
      <c r="H93" s="172" t="s">
        <v>73</v>
      </c>
      <c r="I93" s="175">
        <v>2411375342</v>
      </c>
      <c r="J93" s="176">
        <v>2004803545</v>
      </c>
      <c r="K93" s="175">
        <v>2011488184.0228672</v>
      </c>
      <c r="L93" s="176">
        <v>2411375342</v>
      </c>
      <c r="M93" s="177">
        <v>0.83416635684499996</v>
      </c>
      <c r="N93" s="177">
        <v>6.9673833925000004</v>
      </c>
      <c r="O93" s="172" t="s">
        <v>74</v>
      </c>
      <c r="P93" s="178">
        <v>0.43273642759999997</v>
      </c>
      <c r="Q93" s="179"/>
      <c r="R93" s="115"/>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6"/>
      <c r="AU93" s="92"/>
      <c r="AV93" s="92"/>
      <c r="AW93" s="92"/>
    </row>
    <row r="94" spans="2:49" ht="17.25" customHeight="1" x14ac:dyDescent="0.25">
      <c r="B94" s="109" t="s">
        <v>70</v>
      </c>
      <c r="C94" s="172" t="s">
        <v>229</v>
      </c>
      <c r="D94" s="173" t="s">
        <v>71</v>
      </c>
      <c r="E94" s="172" t="s">
        <v>72</v>
      </c>
      <c r="F94" s="174">
        <v>44202.70752314815</v>
      </c>
      <c r="G94" s="174">
        <v>45299</v>
      </c>
      <c r="H94" s="172" t="s">
        <v>73</v>
      </c>
      <c r="I94" s="175">
        <v>2411750685</v>
      </c>
      <c r="J94" s="176">
        <v>2000000000</v>
      </c>
      <c r="K94" s="175">
        <v>2031237384.0693972</v>
      </c>
      <c r="L94" s="176">
        <v>2411750685</v>
      </c>
      <c r="M94" s="177">
        <v>0.84222527506800005</v>
      </c>
      <c r="N94" s="177">
        <v>6.9671085996000004</v>
      </c>
      <c r="O94" s="172" t="s">
        <v>74</v>
      </c>
      <c r="P94" s="178">
        <v>0.43698512179999999</v>
      </c>
      <c r="Q94" s="179"/>
      <c r="R94" s="115"/>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6"/>
      <c r="AU94" s="92"/>
      <c r="AV94" s="92"/>
      <c r="AW94" s="92"/>
    </row>
    <row r="95" spans="2:49" ht="17.25" customHeight="1" x14ac:dyDescent="0.25">
      <c r="B95" s="109" t="s">
        <v>70</v>
      </c>
      <c r="C95" s="172" t="s">
        <v>229</v>
      </c>
      <c r="D95" s="173" t="s">
        <v>71</v>
      </c>
      <c r="E95" s="172" t="s">
        <v>72</v>
      </c>
      <c r="F95" s="174">
        <v>44266.482581018521</v>
      </c>
      <c r="G95" s="174">
        <v>45362</v>
      </c>
      <c r="H95" s="172" t="s">
        <v>73</v>
      </c>
      <c r="I95" s="175">
        <v>2411750685</v>
      </c>
      <c r="J95" s="176">
        <v>2000369091</v>
      </c>
      <c r="K95" s="175">
        <v>2007760874.4725254</v>
      </c>
      <c r="L95" s="176">
        <v>2411750685</v>
      </c>
      <c r="M95" s="177">
        <v>0.83249105596200002</v>
      </c>
      <c r="N95" s="177">
        <v>6.9670251195999997</v>
      </c>
      <c r="O95" s="172" t="s">
        <v>74</v>
      </c>
      <c r="P95" s="178">
        <v>0.43193456219999998</v>
      </c>
      <c r="Q95" s="179"/>
      <c r="R95" s="123"/>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6"/>
      <c r="AU95" s="92"/>
      <c r="AV95" s="92"/>
      <c r="AW95" s="92"/>
    </row>
    <row r="96" spans="2:49" ht="17.25" customHeight="1" x14ac:dyDescent="0.25">
      <c r="B96" s="109" t="s">
        <v>70</v>
      </c>
      <c r="C96" s="172" t="s">
        <v>229</v>
      </c>
      <c r="D96" s="173" t="s">
        <v>71</v>
      </c>
      <c r="E96" s="172" t="s">
        <v>72</v>
      </c>
      <c r="F96" s="174">
        <v>44201.70957175926</v>
      </c>
      <c r="G96" s="174">
        <v>45299</v>
      </c>
      <c r="H96" s="172" t="s">
        <v>73</v>
      </c>
      <c r="I96" s="175">
        <v>2412126027</v>
      </c>
      <c r="J96" s="176">
        <v>2000000001</v>
      </c>
      <c r="K96" s="175">
        <v>2031624400.1046751</v>
      </c>
      <c r="L96" s="176">
        <v>2412126027</v>
      </c>
      <c r="M96" s="177">
        <v>0.84225466553700001</v>
      </c>
      <c r="N96" s="177">
        <v>6.9676073029000003</v>
      </c>
      <c r="O96" s="172" t="s">
        <v>74</v>
      </c>
      <c r="P96" s="178">
        <v>0.43706838149999999</v>
      </c>
      <c r="Q96" s="179"/>
      <c r="R96" s="115"/>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6"/>
      <c r="AU96" s="92"/>
      <c r="AV96" s="92"/>
      <c r="AW96" s="92"/>
    </row>
    <row r="97" spans="2:49" ht="17.25" customHeight="1" x14ac:dyDescent="0.25">
      <c r="B97" s="109" t="s">
        <v>70</v>
      </c>
      <c r="C97" s="172" t="s">
        <v>229</v>
      </c>
      <c r="D97" s="173" t="s">
        <v>71</v>
      </c>
      <c r="E97" s="172" t="s">
        <v>72</v>
      </c>
      <c r="F97" s="174">
        <v>44257.7184837963</v>
      </c>
      <c r="G97" s="174">
        <v>45349</v>
      </c>
      <c r="H97" s="172" t="s">
        <v>73</v>
      </c>
      <c r="I97" s="175">
        <v>2411375342</v>
      </c>
      <c r="J97" s="176">
        <v>2001476775</v>
      </c>
      <c r="K97" s="175">
        <v>2011488184.2340436</v>
      </c>
      <c r="L97" s="176">
        <v>2411375342</v>
      </c>
      <c r="M97" s="177">
        <v>0.83416635693300001</v>
      </c>
      <c r="N97" s="177">
        <v>6.9673833862999999</v>
      </c>
      <c r="O97" s="172" t="s">
        <v>74</v>
      </c>
      <c r="P97" s="178">
        <v>0.43273642759999997</v>
      </c>
      <c r="Q97" s="179"/>
      <c r="R97" s="115"/>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6"/>
      <c r="AU97" s="92"/>
      <c r="AV97" s="92"/>
      <c r="AW97" s="92"/>
    </row>
    <row r="98" spans="2:49" ht="17.25" customHeight="1" x14ac:dyDescent="0.25">
      <c r="B98" s="109" t="s">
        <v>70</v>
      </c>
      <c r="C98" s="172" t="s">
        <v>229</v>
      </c>
      <c r="D98" s="173" t="s">
        <v>71</v>
      </c>
      <c r="E98" s="172" t="s">
        <v>72</v>
      </c>
      <c r="F98" s="174">
        <v>44407.659479166665</v>
      </c>
      <c r="G98" s="174">
        <v>45349</v>
      </c>
      <c r="H98" s="172" t="s">
        <v>73</v>
      </c>
      <c r="I98" s="175">
        <v>2411375342</v>
      </c>
      <c r="J98" s="176">
        <v>2057654247</v>
      </c>
      <c r="K98" s="175">
        <v>2011490817.298625</v>
      </c>
      <c r="L98" s="176">
        <v>2411375342</v>
      </c>
      <c r="M98" s="177">
        <v>0.83416744886799998</v>
      </c>
      <c r="N98" s="177">
        <v>6.9673062533000003</v>
      </c>
      <c r="O98" s="172" t="s">
        <v>74</v>
      </c>
      <c r="P98" s="178">
        <v>0.43273699409999999</v>
      </c>
      <c r="Q98" s="179"/>
      <c r="R98" s="115"/>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6"/>
      <c r="AU98" s="92"/>
      <c r="AV98" s="92"/>
      <c r="AW98" s="92"/>
    </row>
    <row r="99" spans="2:49" ht="17.25" customHeight="1" x14ac:dyDescent="0.25">
      <c r="B99" s="109" t="s">
        <v>70</v>
      </c>
      <c r="C99" s="172" t="s">
        <v>229</v>
      </c>
      <c r="D99" s="173" t="s">
        <v>71</v>
      </c>
      <c r="E99" s="172" t="s">
        <v>72</v>
      </c>
      <c r="F99" s="174">
        <v>44221.690335648149</v>
      </c>
      <c r="G99" s="174">
        <v>45317</v>
      </c>
      <c r="H99" s="172" t="s">
        <v>73</v>
      </c>
      <c r="I99" s="175">
        <v>2411375342</v>
      </c>
      <c r="J99" s="176">
        <v>1999999998</v>
      </c>
      <c r="K99" s="175">
        <v>2024125367.9263418</v>
      </c>
      <c r="L99" s="176">
        <v>2411375342</v>
      </c>
      <c r="M99" s="177">
        <v>0.83940701087500003</v>
      </c>
      <c r="N99" s="177">
        <v>6.9669737045</v>
      </c>
      <c r="O99" s="172" t="s">
        <v>74</v>
      </c>
      <c r="P99" s="178">
        <v>0.4354550962</v>
      </c>
      <c r="Q99" s="179"/>
      <c r="R99" s="115"/>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6"/>
      <c r="AU99" s="92"/>
      <c r="AV99" s="92"/>
      <c r="AW99" s="92"/>
    </row>
    <row r="100" spans="2:49" ht="17.25" customHeight="1" x14ac:dyDescent="0.25">
      <c r="B100" s="109" t="s">
        <v>70</v>
      </c>
      <c r="C100" s="172" t="s">
        <v>229</v>
      </c>
      <c r="D100" s="173" t="s">
        <v>71</v>
      </c>
      <c r="E100" s="172" t="s">
        <v>72</v>
      </c>
      <c r="F100" s="174">
        <v>44329.706284722219</v>
      </c>
      <c r="G100" s="174">
        <v>44865</v>
      </c>
      <c r="H100" s="172" t="s">
        <v>73</v>
      </c>
      <c r="I100" s="175">
        <v>2411375342</v>
      </c>
      <c r="J100" s="176">
        <v>2028246285</v>
      </c>
      <c r="K100" s="175">
        <v>2011488184.524895</v>
      </c>
      <c r="L100" s="176">
        <v>2411375342</v>
      </c>
      <c r="M100" s="177">
        <v>0.834166357054</v>
      </c>
      <c r="N100" s="177">
        <v>6.9673833778000001</v>
      </c>
      <c r="O100" s="172" t="s">
        <v>74</v>
      </c>
      <c r="P100" s="178">
        <v>0.43273642769999998</v>
      </c>
      <c r="Q100" s="179"/>
      <c r="R100" s="115"/>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6"/>
      <c r="AU100" s="92"/>
      <c r="AV100" s="92"/>
      <c r="AW100" s="92"/>
    </row>
    <row r="101" spans="2:49" ht="17.25" customHeight="1" x14ac:dyDescent="0.25">
      <c r="B101" s="109" t="s">
        <v>70</v>
      </c>
      <c r="C101" s="172" t="s">
        <v>229</v>
      </c>
      <c r="D101" s="173" t="s">
        <v>71</v>
      </c>
      <c r="E101" s="172" t="s">
        <v>72</v>
      </c>
      <c r="F101" s="174">
        <v>44195.681076388886</v>
      </c>
      <c r="G101" s="174">
        <v>45292</v>
      </c>
      <c r="H101" s="172" t="s">
        <v>73</v>
      </c>
      <c r="I101" s="175">
        <v>2411750685</v>
      </c>
      <c r="J101" s="176">
        <v>1999999998</v>
      </c>
      <c r="K101" s="175">
        <v>2033862797.1949248</v>
      </c>
      <c r="L101" s="176">
        <v>2411750685</v>
      </c>
      <c r="M101" s="177">
        <v>0.84331386732699998</v>
      </c>
      <c r="N101" s="177">
        <v>6.9671068899000002</v>
      </c>
      <c r="O101" s="172" t="s">
        <v>74</v>
      </c>
      <c r="P101" s="178">
        <v>0.43754993339999998</v>
      </c>
      <c r="Q101" s="179"/>
      <c r="R101" s="115"/>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6"/>
      <c r="AU101" s="92"/>
      <c r="AV101" s="92"/>
      <c r="AW101" s="92"/>
    </row>
    <row r="102" spans="2:49" ht="17.25" customHeight="1" x14ac:dyDescent="0.25">
      <c r="B102" s="109" t="s">
        <v>70</v>
      </c>
      <c r="C102" s="172" t="s">
        <v>229</v>
      </c>
      <c r="D102" s="173" t="s">
        <v>71</v>
      </c>
      <c r="E102" s="172" t="s">
        <v>72</v>
      </c>
      <c r="F102" s="174">
        <v>44270.650277777779</v>
      </c>
      <c r="G102" s="174">
        <v>44998</v>
      </c>
      <c r="H102" s="172" t="s">
        <v>73</v>
      </c>
      <c r="I102" s="175">
        <v>1123336986</v>
      </c>
      <c r="J102" s="176">
        <v>1000664039</v>
      </c>
      <c r="K102" s="175">
        <v>1003322139.3510259</v>
      </c>
      <c r="L102" s="176">
        <v>1123336986</v>
      </c>
      <c r="M102" s="177">
        <v>0.89316220497999999</v>
      </c>
      <c r="N102" s="177">
        <v>6.2442560007000001</v>
      </c>
      <c r="O102" s="172" t="s">
        <v>74</v>
      </c>
      <c r="P102" s="178">
        <v>0.21584717310000001</v>
      </c>
      <c r="Q102" s="179"/>
      <c r="R102" s="115"/>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6"/>
      <c r="AU102" s="92"/>
      <c r="AV102" s="92"/>
      <c r="AW102" s="92"/>
    </row>
    <row r="103" spans="2:49" ht="17.25" customHeight="1" x14ac:dyDescent="0.25">
      <c r="B103" s="109" t="s">
        <v>70</v>
      </c>
      <c r="C103" s="172" t="s">
        <v>229</v>
      </c>
      <c r="D103" s="173" t="s">
        <v>71</v>
      </c>
      <c r="E103" s="172" t="s">
        <v>72</v>
      </c>
      <c r="F103" s="174">
        <v>44216.417627314811</v>
      </c>
      <c r="G103" s="174">
        <v>45313</v>
      </c>
      <c r="H103" s="172" t="s">
        <v>73</v>
      </c>
      <c r="I103" s="175">
        <v>2412126027</v>
      </c>
      <c r="J103" s="176">
        <v>2000369092</v>
      </c>
      <c r="K103" s="175">
        <v>2026382437.1856537</v>
      </c>
      <c r="L103" s="176">
        <v>2412126027</v>
      </c>
      <c r="M103" s="177">
        <v>0.84008149429300005</v>
      </c>
      <c r="N103" s="177">
        <v>6.9676075985999999</v>
      </c>
      <c r="O103" s="172" t="s">
        <v>74</v>
      </c>
      <c r="P103" s="178">
        <v>0.43594066510000001</v>
      </c>
      <c r="Q103" s="179"/>
      <c r="R103" s="115"/>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6"/>
      <c r="AU103" s="92"/>
      <c r="AV103" s="92"/>
      <c r="AW103" s="92"/>
    </row>
    <row r="104" spans="2:49" ht="17.25" customHeight="1" x14ac:dyDescent="0.25">
      <c r="B104" s="109" t="s">
        <v>70</v>
      </c>
      <c r="C104" s="172" t="s">
        <v>229</v>
      </c>
      <c r="D104" s="173" t="s">
        <v>71</v>
      </c>
      <c r="E104" s="172" t="s">
        <v>72</v>
      </c>
      <c r="F104" s="174">
        <v>44207.672766203701</v>
      </c>
      <c r="G104" s="174">
        <v>45303</v>
      </c>
      <c r="H104" s="172" t="s">
        <v>73</v>
      </c>
      <c r="I104" s="175">
        <v>1205687671</v>
      </c>
      <c r="J104" s="176">
        <v>1000000000</v>
      </c>
      <c r="K104" s="175">
        <v>1014685786.3529496</v>
      </c>
      <c r="L104" s="176">
        <v>1205687671</v>
      </c>
      <c r="M104" s="177">
        <v>0.84158261775300003</v>
      </c>
      <c r="N104" s="177">
        <v>6.9674121720000004</v>
      </c>
      <c r="O104" s="172" t="s">
        <v>74</v>
      </c>
      <c r="P104" s="178">
        <v>0.2182918626</v>
      </c>
      <c r="Q104" s="179"/>
      <c r="R104" s="115"/>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6"/>
      <c r="AU104" s="92"/>
      <c r="AV104" s="92"/>
      <c r="AW104" s="92"/>
    </row>
    <row r="105" spans="2:49" ht="17.25" customHeight="1" x14ac:dyDescent="0.25">
      <c r="B105" s="109" t="s">
        <v>70</v>
      </c>
      <c r="C105" s="172" t="s">
        <v>229</v>
      </c>
      <c r="D105" s="173" t="s">
        <v>71</v>
      </c>
      <c r="E105" s="172" t="s">
        <v>72</v>
      </c>
      <c r="F105" s="174">
        <v>44266.799131944441</v>
      </c>
      <c r="G105" s="174">
        <v>45349</v>
      </c>
      <c r="H105" s="172" t="s">
        <v>73</v>
      </c>
      <c r="I105" s="175">
        <v>2411375342</v>
      </c>
      <c r="J105" s="176">
        <v>2004803545</v>
      </c>
      <c r="K105" s="175">
        <v>2011488184.0228672</v>
      </c>
      <c r="L105" s="176">
        <v>2411375342</v>
      </c>
      <c r="M105" s="177">
        <v>0.83416635684499996</v>
      </c>
      <c r="N105" s="177">
        <v>6.9673833925000004</v>
      </c>
      <c r="O105" s="172" t="s">
        <v>74</v>
      </c>
      <c r="P105" s="178">
        <v>0.43273642759999997</v>
      </c>
      <c r="Q105" s="179"/>
      <c r="R105" s="123"/>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6"/>
      <c r="AU105" s="92"/>
      <c r="AV105" s="92"/>
      <c r="AW105" s="92"/>
    </row>
    <row r="106" spans="2:49" ht="17.25" customHeight="1" x14ac:dyDescent="0.25">
      <c r="B106" s="109" t="s">
        <v>70</v>
      </c>
      <c r="C106" s="172" t="s">
        <v>229</v>
      </c>
      <c r="D106" s="173" t="s">
        <v>71</v>
      </c>
      <c r="E106" s="172" t="s">
        <v>72</v>
      </c>
      <c r="F106" s="174">
        <v>44202.706712962965</v>
      </c>
      <c r="G106" s="174">
        <v>45299</v>
      </c>
      <c r="H106" s="172" t="s">
        <v>73</v>
      </c>
      <c r="I106" s="175">
        <v>2411750685</v>
      </c>
      <c r="J106" s="176">
        <v>2000000000</v>
      </c>
      <c r="K106" s="175">
        <v>2031237384.0693972</v>
      </c>
      <c r="L106" s="176">
        <v>2411750685</v>
      </c>
      <c r="M106" s="177">
        <v>0.84222527506800005</v>
      </c>
      <c r="N106" s="177">
        <v>6.9671085996000004</v>
      </c>
      <c r="O106" s="172" t="s">
        <v>74</v>
      </c>
      <c r="P106" s="178">
        <v>0.43698512179999999</v>
      </c>
      <c r="Q106" s="179"/>
      <c r="R106" s="115"/>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6"/>
      <c r="AU106" s="92"/>
      <c r="AV106" s="92"/>
      <c r="AW106" s="92"/>
    </row>
    <row r="107" spans="2:49" ht="17.25" customHeight="1" x14ac:dyDescent="0.25">
      <c r="B107" s="109" t="s">
        <v>70</v>
      </c>
      <c r="C107" s="172" t="s">
        <v>229</v>
      </c>
      <c r="D107" s="173" t="s">
        <v>71</v>
      </c>
      <c r="E107" s="172" t="s">
        <v>72</v>
      </c>
      <c r="F107" s="174">
        <v>44265.684421296297</v>
      </c>
      <c r="G107" s="174">
        <v>45362</v>
      </c>
      <c r="H107" s="172" t="s">
        <v>73</v>
      </c>
      <c r="I107" s="175">
        <v>2412126028</v>
      </c>
      <c r="J107" s="176">
        <v>2000369092</v>
      </c>
      <c r="K107" s="175">
        <v>2008129671.8453655</v>
      </c>
      <c r="L107" s="176">
        <v>2412126028</v>
      </c>
      <c r="M107" s="177">
        <v>0.83251440784399999</v>
      </c>
      <c r="N107" s="177">
        <v>6.9669262269000001</v>
      </c>
      <c r="O107" s="172" t="s">
        <v>74</v>
      </c>
      <c r="P107" s="178">
        <v>0.43201390249999999</v>
      </c>
      <c r="Q107" s="179"/>
      <c r="R107" s="115"/>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6"/>
      <c r="AU107" s="92"/>
      <c r="AV107" s="92"/>
      <c r="AW107" s="92"/>
    </row>
    <row r="108" spans="2:49" ht="17.25" customHeight="1" x14ac:dyDescent="0.25">
      <c r="B108" s="109" t="s">
        <v>70</v>
      </c>
      <c r="C108" s="172" t="s">
        <v>229</v>
      </c>
      <c r="D108" s="173" t="s">
        <v>71</v>
      </c>
      <c r="E108" s="172" t="s">
        <v>72</v>
      </c>
      <c r="F108" s="174">
        <v>44440.688668981478</v>
      </c>
      <c r="G108" s="174">
        <v>45369</v>
      </c>
      <c r="H108" s="172" t="s">
        <v>73</v>
      </c>
      <c r="I108" s="175">
        <v>1205875342</v>
      </c>
      <c r="J108" s="176">
        <v>1031479738</v>
      </c>
      <c r="K108" s="175">
        <v>1002580074.7066127</v>
      </c>
      <c r="L108" s="176">
        <v>1205875342</v>
      </c>
      <c r="M108" s="177">
        <v>0.83141270062299999</v>
      </c>
      <c r="N108" s="177">
        <v>6.9673062591999999</v>
      </c>
      <c r="O108" s="172" t="s">
        <v>74</v>
      </c>
      <c r="P108" s="178">
        <v>0.21568753090000001</v>
      </c>
      <c r="Q108" s="179"/>
      <c r="R108" s="115"/>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6"/>
      <c r="AU108" s="92"/>
      <c r="AV108" s="92"/>
      <c r="AW108" s="92"/>
    </row>
    <row r="109" spans="2:49" ht="17.25" customHeight="1" x14ac:dyDescent="0.25">
      <c r="B109" s="109" t="s">
        <v>70</v>
      </c>
      <c r="C109" s="172" t="s">
        <v>229</v>
      </c>
      <c r="D109" s="173" t="s">
        <v>71</v>
      </c>
      <c r="E109" s="172" t="s">
        <v>72</v>
      </c>
      <c r="F109" s="174">
        <v>44195.682372685187</v>
      </c>
      <c r="G109" s="174">
        <v>45292</v>
      </c>
      <c r="H109" s="172" t="s">
        <v>73</v>
      </c>
      <c r="I109" s="175">
        <v>2411750685</v>
      </c>
      <c r="J109" s="176">
        <v>1999999998</v>
      </c>
      <c r="K109" s="175">
        <v>2033862797.1949248</v>
      </c>
      <c r="L109" s="176">
        <v>2411750685</v>
      </c>
      <c r="M109" s="177">
        <v>0.84331386732699998</v>
      </c>
      <c r="N109" s="177">
        <v>6.9671068899000002</v>
      </c>
      <c r="O109" s="172" t="s">
        <v>74</v>
      </c>
      <c r="P109" s="178">
        <v>0.43754993339999998</v>
      </c>
      <c r="Q109" s="179"/>
      <c r="R109" s="115"/>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6"/>
      <c r="AU109" s="92"/>
      <c r="AV109" s="92"/>
      <c r="AW109" s="92"/>
    </row>
    <row r="110" spans="2:49" ht="17.25" customHeight="1" x14ac:dyDescent="0.25">
      <c r="B110" s="109" t="s">
        <v>70</v>
      </c>
      <c r="C110" s="172" t="s">
        <v>229</v>
      </c>
      <c r="D110" s="173" t="s">
        <v>71</v>
      </c>
      <c r="E110" s="172" t="s">
        <v>72</v>
      </c>
      <c r="F110" s="174">
        <v>44257.717361111114</v>
      </c>
      <c r="G110" s="174">
        <v>45349</v>
      </c>
      <c r="H110" s="172" t="s">
        <v>73</v>
      </c>
      <c r="I110" s="175">
        <v>2411375342</v>
      </c>
      <c r="J110" s="176">
        <v>2001476775</v>
      </c>
      <c r="K110" s="175">
        <v>2011488184.2340436</v>
      </c>
      <c r="L110" s="176">
        <v>2411375342</v>
      </c>
      <c r="M110" s="177">
        <v>0.83416635693300001</v>
      </c>
      <c r="N110" s="177">
        <v>6.9673833862999999</v>
      </c>
      <c r="O110" s="172" t="s">
        <v>74</v>
      </c>
      <c r="P110" s="178">
        <v>0.43273642759999997</v>
      </c>
      <c r="Q110" s="179"/>
      <c r="R110" s="115"/>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6"/>
      <c r="AU110" s="92"/>
      <c r="AV110" s="92"/>
      <c r="AW110" s="92"/>
    </row>
    <row r="111" spans="2:49" ht="17.25" customHeight="1" x14ac:dyDescent="0.25">
      <c r="B111" s="109" t="s">
        <v>70</v>
      </c>
      <c r="C111" s="172" t="s">
        <v>229</v>
      </c>
      <c r="D111" s="173" t="s">
        <v>71</v>
      </c>
      <c r="E111" s="172" t="s">
        <v>72</v>
      </c>
      <c r="F111" s="174">
        <v>44406.460636574076</v>
      </c>
      <c r="G111" s="174">
        <v>45349</v>
      </c>
      <c r="H111" s="172" t="s">
        <v>73</v>
      </c>
      <c r="I111" s="175">
        <v>2411375342</v>
      </c>
      <c r="J111" s="176">
        <v>2057274584</v>
      </c>
      <c r="K111" s="175">
        <v>2011490817.0478091</v>
      </c>
      <c r="L111" s="176">
        <v>2411375342</v>
      </c>
      <c r="M111" s="177">
        <v>0.83416744876399995</v>
      </c>
      <c r="N111" s="177">
        <v>6.9673062606</v>
      </c>
      <c r="O111" s="172" t="s">
        <v>74</v>
      </c>
      <c r="P111" s="178">
        <v>0.43273699399999999</v>
      </c>
      <c r="Q111" s="179"/>
      <c r="R111" s="115"/>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6"/>
      <c r="AU111" s="92"/>
      <c r="AV111" s="92"/>
      <c r="AW111" s="92"/>
    </row>
    <row r="112" spans="2:49" ht="17.25" customHeight="1" x14ac:dyDescent="0.25">
      <c r="B112" s="109" t="s">
        <v>70</v>
      </c>
      <c r="C112" s="172" t="s">
        <v>229</v>
      </c>
      <c r="D112" s="173" t="s">
        <v>71</v>
      </c>
      <c r="E112" s="172" t="s">
        <v>72</v>
      </c>
      <c r="F112" s="174">
        <v>44277.661666666667</v>
      </c>
      <c r="G112" s="174">
        <v>45349</v>
      </c>
      <c r="H112" s="172" t="s">
        <v>73</v>
      </c>
      <c r="I112" s="175">
        <v>2411375342</v>
      </c>
      <c r="J112" s="176">
        <v>2008877111</v>
      </c>
      <c r="K112" s="175">
        <v>2011488184.2340436</v>
      </c>
      <c r="L112" s="176">
        <v>2411375342</v>
      </c>
      <c r="M112" s="177">
        <v>0.83416635693300001</v>
      </c>
      <c r="N112" s="177">
        <v>6.9673833862999999</v>
      </c>
      <c r="O112" s="172" t="s">
        <v>74</v>
      </c>
      <c r="P112" s="178">
        <v>0.43273642759999997</v>
      </c>
      <c r="Q112" s="179"/>
      <c r="R112" s="115"/>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6"/>
      <c r="AU112" s="92"/>
      <c r="AV112" s="92"/>
      <c r="AW112" s="92"/>
    </row>
    <row r="113" spans="2:49" ht="17.25" customHeight="1" x14ac:dyDescent="0.25">
      <c r="B113" s="109" t="s">
        <v>70</v>
      </c>
      <c r="C113" s="172" t="s">
        <v>229</v>
      </c>
      <c r="D113" s="173" t="s">
        <v>71</v>
      </c>
      <c r="E113" s="172" t="s">
        <v>72</v>
      </c>
      <c r="F113" s="174">
        <v>44194.648148148146</v>
      </c>
      <c r="G113" s="174">
        <v>45292</v>
      </c>
      <c r="H113" s="172" t="s">
        <v>73</v>
      </c>
      <c r="I113" s="175">
        <v>2412126027</v>
      </c>
      <c r="J113" s="176">
        <v>2000000001</v>
      </c>
      <c r="K113" s="175">
        <v>2034250441.0797622</v>
      </c>
      <c r="L113" s="176">
        <v>2412126027</v>
      </c>
      <c r="M113" s="177">
        <v>0.84334334869299998</v>
      </c>
      <c r="N113" s="177">
        <v>6.9676034079000004</v>
      </c>
      <c r="O113" s="172" t="s">
        <v>74</v>
      </c>
      <c r="P113" s="178">
        <v>0.4376333282</v>
      </c>
      <c r="Q113" s="179"/>
      <c r="R113" s="115"/>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6"/>
      <c r="AU113" s="92"/>
      <c r="AV113" s="92"/>
      <c r="AW113" s="92"/>
    </row>
    <row r="114" spans="2:49" ht="17.25" customHeight="1" x14ac:dyDescent="0.25">
      <c r="B114" s="109" t="s">
        <v>70</v>
      </c>
      <c r="C114" s="172" t="s">
        <v>229</v>
      </c>
      <c r="D114" s="173" t="s">
        <v>71</v>
      </c>
      <c r="E114" s="172" t="s">
        <v>72</v>
      </c>
      <c r="F114" s="174">
        <v>44221.689108796294</v>
      </c>
      <c r="G114" s="174">
        <v>45317</v>
      </c>
      <c r="H114" s="172" t="s">
        <v>73</v>
      </c>
      <c r="I114" s="175">
        <v>2411375342</v>
      </c>
      <c r="J114" s="176">
        <v>1999999998</v>
      </c>
      <c r="K114" s="175">
        <v>2024125367.9263418</v>
      </c>
      <c r="L114" s="176">
        <v>2411375342</v>
      </c>
      <c r="M114" s="177">
        <v>0.83940701087500003</v>
      </c>
      <c r="N114" s="177">
        <v>6.9669737045</v>
      </c>
      <c r="O114" s="172" t="s">
        <v>74</v>
      </c>
      <c r="P114" s="178">
        <v>0.4354550962</v>
      </c>
      <c r="Q114" s="179"/>
      <c r="R114" s="115"/>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6"/>
      <c r="AU114" s="92"/>
      <c r="AV114" s="92"/>
      <c r="AW114" s="92"/>
    </row>
    <row r="115" spans="2:49" ht="17.25" customHeight="1" x14ac:dyDescent="0.25">
      <c r="B115" s="109" t="s">
        <v>70</v>
      </c>
      <c r="C115" s="172" t="s">
        <v>229</v>
      </c>
      <c r="D115" s="173" t="s">
        <v>71</v>
      </c>
      <c r="E115" s="172" t="s">
        <v>72</v>
      </c>
      <c r="F115" s="174">
        <v>44216.416759259257</v>
      </c>
      <c r="G115" s="174">
        <v>45313</v>
      </c>
      <c r="H115" s="172" t="s">
        <v>73</v>
      </c>
      <c r="I115" s="175">
        <v>2412126027</v>
      </c>
      <c r="J115" s="176">
        <v>2000369092</v>
      </c>
      <c r="K115" s="175">
        <v>2026382437.1856537</v>
      </c>
      <c r="L115" s="176">
        <v>2412126027</v>
      </c>
      <c r="M115" s="177">
        <v>0.84008149429300005</v>
      </c>
      <c r="N115" s="177">
        <v>6.9676075985999999</v>
      </c>
      <c r="O115" s="172" t="s">
        <v>74</v>
      </c>
      <c r="P115" s="178">
        <v>0.43594066510000001</v>
      </c>
      <c r="Q115" s="179"/>
      <c r="R115" s="115"/>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6"/>
      <c r="AU115" s="92"/>
      <c r="AV115" s="92"/>
      <c r="AW115" s="92"/>
    </row>
    <row r="116" spans="2:49" ht="17.25" customHeight="1" x14ac:dyDescent="0.25">
      <c r="B116" s="109" t="s">
        <v>70</v>
      </c>
      <c r="C116" s="172" t="s">
        <v>229</v>
      </c>
      <c r="D116" s="173" t="s">
        <v>71</v>
      </c>
      <c r="E116" s="172" t="s">
        <v>72</v>
      </c>
      <c r="F116" s="174">
        <v>44270.649085648147</v>
      </c>
      <c r="G116" s="174">
        <v>44998</v>
      </c>
      <c r="H116" s="172" t="s">
        <v>73</v>
      </c>
      <c r="I116" s="175">
        <v>1123336986</v>
      </c>
      <c r="J116" s="176">
        <v>1000664039</v>
      </c>
      <c r="K116" s="175">
        <v>1003322139.3510259</v>
      </c>
      <c r="L116" s="176">
        <v>1123336986</v>
      </c>
      <c r="M116" s="177">
        <v>0.89316220497999999</v>
      </c>
      <c r="N116" s="177">
        <v>6.2442560007000001</v>
      </c>
      <c r="O116" s="172" t="s">
        <v>74</v>
      </c>
      <c r="P116" s="178">
        <v>0.21584717310000001</v>
      </c>
      <c r="Q116" s="179"/>
      <c r="R116" s="115"/>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6"/>
      <c r="AU116" s="92"/>
      <c r="AV116" s="92"/>
      <c r="AW116" s="92"/>
    </row>
    <row r="117" spans="2:49" ht="17.25" customHeight="1" x14ac:dyDescent="0.25">
      <c r="B117" s="109" t="s">
        <v>70</v>
      </c>
      <c r="C117" s="172" t="s">
        <v>229</v>
      </c>
      <c r="D117" s="173" t="s">
        <v>71</v>
      </c>
      <c r="E117" s="172" t="s">
        <v>72</v>
      </c>
      <c r="F117" s="174">
        <v>44207.671898148146</v>
      </c>
      <c r="G117" s="174">
        <v>45303</v>
      </c>
      <c r="H117" s="172" t="s">
        <v>73</v>
      </c>
      <c r="I117" s="175">
        <v>1205687671</v>
      </c>
      <c r="J117" s="176">
        <v>1000000000</v>
      </c>
      <c r="K117" s="175">
        <v>1014685786.3529496</v>
      </c>
      <c r="L117" s="176">
        <v>1205687671</v>
      </c>
      <c r="M117" s="177">
        <v>0.84158261775300003</v>
      </c>
      <c r="N117" s="177">
        <v>6.9674121720000004</v>
      </c>
      <c r="O117" s="172" t="s">
        <v>74</v>
      </c>
      <c r="P117" s="178">
        <v>0.2182918626</v>
      </c>
      <c r="Q117" s="179"/>
      <c r="R117" s="115"/>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6"/>
      <c r="AU117" s="92"/>
      <c r="AV117" s="92"/>
      <c r="AW117" s="92"/>
    </row>
    <row r="118" spans="2:49" ht="17.25" customHeight="1" x14ac:dyDescent="0.25">
      <c r="B118" s="109" t="s">
        <v>70</v>
      </c>
      <c r="C118" s="172" t="s">
        <v>229</v>
      </c>
      <c r="D118" s="173" t="s">
        <v>71</v>
      </c>
      <c r="E118" s="172" t="s">
        <v>72</v>
      </c>
      <c r="F118" s="174">
        <v>44266.483067129629</v>
      </c>
      <c r="G118" s="174">
        <v>45362</v>
      </c>
      <c r="H118" s="172" t="s">
        <v>73</v>
      </c>
      <c r="I118" s="175">
        <v>2411750685</v>
      </c>
      <c r="J118" s="176">
        <v>2000369091</v>
      </c>
      <c r="K118" s="175">
        <v>2007760874.4725254</v>
      </c>
      <c r="L118" s="176">
        <v>2411750685</v>
      </c>
      <c r="M118" s="177">
        <v>0.83249105596200002</v>
      </c>
      <c r="N118" s="177">
        <v>6.9670251195999997</v>
      </c>
      <c r="O118" s="172" t="s">
        <v>74</v>
      </c>
      <c r="P118" s="178">
        <v>0.43193456219999998</v>
      </c>
      <c r="Q118" s="179"/>
      <c r="R118" s="115"/>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6"/>
      <c r="AU118" s="92"/>
      <c r="AV118" s="92"/>
      <c r="AW118" s="92"/>
    </row>
    <row r="119" spans="2:49" ht="17.25" customHeight="1" x14ac:dyDescent="0.25">
      <c r="B119" s="109" t="s">
        <v>70</v>
      </c>
      <c r="C119" s="172" t="s">
        <v>229</v>
      </c>
      <c r="D119" s="173" t="s">
        <v>71</v>
      </c>
      <c r="E119" s="172" t="s">
        <v>72</v>
      </c>
      <c r="F119" s="174">
        <v>44201.709826388891</v>
      </c>
      <c r="G119" s="174">
        <v>45299</v>
      </c>
      <c r="H119" s="172" t="s">
        <v>73</v>
      </c>
      <c r="I119" s="175">
        <v>2412126027</v>
      </c>
      <c r="J119" s="176">
        <v>2000000001</v>
      </c>
      <c r="K119" s="175">
        <v>2031624400.1046751</v>
      </c>
      <c r="L119" s="176">
        <v>2412126027</v>
      </c>
      <c r="M119" s="177">
        <v>0.84225466553700001</v>
      </c>
      <c r="N119" s="177">
        <v>6.9676073029000003</v>
      </c>
      <c r="O119" s="172" t="s">
        <v>74</v>
      </c>
      <c r="P119" s="178">
        <v>0.43706838149999999</v>
      </c>
      <c r="Q119" s="179"/>
      <c r="R119" s="115"/>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6"/>
      <c r="AU119" s="92"/>
      <c r="AV119" s="92"/>
      <c r="AW119" s="92"/>
    </row>
    <row r="120" spans="2:49" ht="17.25" customHeight="1" x14ac:dyDescent="0.25">
      <c r="B120" s="109" t="s">
        <v>70</v>
      </c>
      <c r="C120" s="172" t="s">
        <v>229</v>
      </c>
      <c r="D120" s="173" t="s">
        <v>71</v>
      </c>
      <c r="E120" s="172" t="s">
        <v>72</v>
      </c>
      <c r="F120" s="174">
        <v>44265.68105324074</v>
      </c>
      <c r="G120" s="174">
        <v>45362</v>
      </c>
      <c r="H120" s="172" t="s">
        <v>73</v>
      </c>
      <c r="I120" s="175">
        <v>2412126028</v>
      </c>
      <c r="J120" s="176">
        <v>2000369092</v>
      </c>
      <c r="K120" s="175">
        <v>2008129671.8453655</v>
      </c>
      <c r="L120" s="176">
        <v>2412126028</v>
      </c>
      <c r="M120" s="177">
        <v>0.83251440784399999</v>
      </c>
      <c r="N120" s="177">
        <v>6.9669262269000001</v>
      </c>
      <c r="O120" s="172" t="s">
        <v>74</v>
      </c>
      <c r="P120" s="178">
        <v>0.43201390249999999</v>
      </c>
      <c r="Q120" s="179"/>
      <c r="R120" s="115"/>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6"/>
      <c r="AU120" s="92"/>
      <c r="AV120" s="92"/>
      <c r="AW120" s="92"/>
    </row>
    <row r="121" spans="2:49" ht="17.25" customHeight="1" x14ac:dyDescent="0.25">
      <c r="B121" s="109" t="s">
        <v>70</v>
      </c>
      <c r="C121" s="172" t="s">
        <v>229</v>
      </c>
      <c r="D121" s="173" t="s">
        <v>71</v>
      </c>
      <c r="E121" s="172" t="s">
        <v>72</v>
      </c>
      <c r="F121" s="174">
        <v>44440.645196759258</v>
      </c>
      <c r="G121" s="174">
        <v>45369</v>
      </c>
      <c r="H121" s="172" t="s">
        <v>73</v>
      </c>
      <c r="I121" s="175">
        <v>1205875342</v>
      </c>
      <c r="J121" s="176">
        <v>1031479738</v>
      </c>
      <c r="K121" s="175">
        <v>1002580074.7066127</v>
      </c>
      <c r="L121" s="176">
        <v>1205875342</v>
      </c>
      <c r="M121" s="177">
        <v>0.83141270062299999</v>
      </c>
      <c r="N121" s="177">
        <v>6.9673062591999999</v>
      </c>
      <c r="O121" s="172" t="s">
        <v>74</v>
      </c>
      <c r="P121" s="178">
        <v>0.21568753090000001</v>
      </c>
      <c r="Q121" s="179"/>
      <c r="R121" s="115"/>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6"/>
      <c r="AU121" s="92"/>
      <c r="AV121" s="92"/>
      <c r="AW121" s="92"/>
    </row>
    <row r="122" spans="2:49" ht="17.25" customHeight="1" x14ac:dyDescent="0.25">
      <c r="B122" s="109" t="s">
        <v>70</v>
      </c>
      <c r="C122" s="172" t="s">
        <v>229</v>
      </c>
      <c r="D122" s="173" t="s">
        <v>71</v>
      </c>
      <c r="E122" s="172" t="s">
        <v>72</v>
      </c>
      <c r="F122" s="174">
        <v>44195.681400462963</v>
      </c>
      <c r="G122" s="174">
        <v>45292</v>
      </c>
      <c r="H122" s="172" t="s">
        <v>73</v>
      </c>
      <c r="I122" s="175">
        <v>2411750685</v>
      </c>
      <c r="J122" s="176">
        <v>1999999998</v>
      </c>
      <c r="K122" s="175">
        <v>2033862797.1949248</v>
      </c>
      <c r="L122" s="176">
        <v>2411750685</v>
      </c>
      <c r="M122" s="177">
        <v>0.84331386732699998</v>
      </c>
      <c r="N122" s="177">
        <v>6.9671068899000002</v>
      </c>
      <c r="O122" s="172" t="s">
        <v>74</v>
      </c>
      <c r="P122" s="178">
        <v>0.43754993339999998</v>
      </c>
      <c r="Q122" s="179"/>
      <c r="R122" s="115"/>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6"/>
      <c r="AU122" s="92"/>
      <c r="AV122" s="92"/>
      <c r="AW122" s="92"/>
    </row>
    <row r="123" spans="2:49" ht="17.25" customHeight="1" x14ac:dyDescent="0.25">
      <c r="B123" s="109" t="s">
        <v>70</v>
      </c>
      <c r="C123" s="172" t="s">
        <v>229</v>
      </c>
      <c r="D123" s="173" t="s">
        <v>71</v>
      </c>
      <c r="E123" s="172" t="s">
        <v>72</v>
      </c>
      <c r="F123" s="174">
        <v>44221.690578703703</v>
      </c>
      <c r="G123" s="174">
        <v>45317</v>
      </c>
      <c r="H123" s="172" t="s">
        <v>73</v>
      </c>
      <c r="I123" s="175">
        <v>2411375342</v>
      </c>
      <c r="J123" s="176">
        <v>1999999998</v>
      </c>
      <c r="K123" s="175">
        <v>2024125367.9263418</v>
      </c>
      <c r="L123" s="176">
        <v>2411375342</v>
      </c>
      <c r="M123" s="177">
        <v>0.83940701087500003</v>
      </c>
      <c r="N123" s="177">
        <v>6.9669737045</v>
      </c>
      <c r="O123" s="172" t="s">
        <v>74</v>
      </c>
      <c r="P123" s="178">
        <v>0.4354550962</v>
      </c>
      <c r="Q123" s="179"/>
      <c r="R123" s="115"/>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6"/>
      <c r="AU123" s="92"/>
      <c r="AV123" s="92"/>
      <c r="AW123" s="92"/>
    </row>
    <row r="124" spans="2:49" ht="17.25" customHeight="1" x14ac:dyDescent="0.25">
      <c r="B124" s="109" t="s">
        <v>70</v>
      </c>
      <c r="C124" s="172" t="s">
        <v>229</v>
      </c>
      <c r="D124" s="173" t="s">
        <v>71</v>
      </c>
      <c r="E124" s="172" t="s">
        <v>72</v>
      </c>
      <c r="F124" s="174">
        <v>44335.430347222224</v>
      </c>
      <c r="G124" s="174">
        <v>45349</v>
      </c>
      <c r="H124" s="172" t="s">
        <v>73</v>
      </c>
      <c r="I124" s="175">
        <v>2411375342</v>
      </c>
      <c r="J124" s="176">
        <v>2030493171</v>
      </c>
      <c r="K124" s="175">
        <v>2011488184.2340436</v>
      </c>
      <c r="L124" s="176">
        <v>2411375342</v>
      </c>
      <c r="M124" s="177">
        <v>0.83416635693300001</v>
      </c>
      <c r="N124" s="177">
        <v>6.9673833862999999</v>
      </c>
      <c r="O124" s="172" t="s">
        <v>74</v>
      </c>
      <c r="P124" s="178">
        <v>0.43273642759999997</v>
      </c>
      <c r="Q124" s="179"/>
      <c r="R124" s="115"/>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6"/>
      <c r="AU124" s="92"/>
      <c r="AV124" s="92"/>
      <c r="AW124" s="92"/>
    </row>
    <row r="125" spans="2:49" ht="17.25" customHeight="1" x14ac:dyDescent="0.25">
      <c r="B125" s="109" t="s">
        <v>70</v>
      </c>
      <c r="C125" s="172" t="s">
        <v>229</v>
      </c>
      <c r="D125" s="173" t="s">
        <v>71</v>
      </c>
      <c r="E125" s="172" t="s">
        <v>72</v>
      </c>
      <c r="F125" s="174">
        <v>44270.650995370372</v>
      </c>
      <c r="G125" s="174">
        <v>44998</v>
      </c>
      <c r="H125" s="172" t="s">
        <v>73</v>
      </c>
      <c r="I125" s="175">
        <v>1123336986</v>
      </c>
      <c r="J125" s="176">
        <v>1000664039</v>
      </c>
      <c r="K125" s="175">
        <v>1003322139.3510259</v>
      </c>
      <c r="L125" s="176">
        <v>1123336986</v>
      </c>
      <c r="M125" s="177">
        <v>0.89316220497999999</v>
      </c>
      <c r="N125" s="177">
        <v>6.2442560007000001</v>
      </c>
      <c r="O125" s="172" t="s">
        <v>74</v>
      </c>
      <c r="P125" s="178">
        <v>0.21584717310000001</v>
      </c>
      <c r="Q125" s="179"/>
      <c r="R125" s="115"/>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6"/>
      <c r="AU125" s="92"/>
      <c r="AV125" s="92"/>
      <c r="AW125" s="92"/>
    </row>
    <row r="126" spans="2:49" ht="17.25" customHeight="1" x14ac:dyDescent="0.25">
      <c r="B126" s="109" t="s">
        <v>70</v>
      </c>
      <c r="C126" s="172" t="s">
        <v>229</v>
      </c>
      <c r="D126" s="173" t="s">
        <v>71</v>
      </c>
      <c r="E126" s="172" t="s">
        <v>72</v>
      </c>
      <c r="F126" s="174">
        <v>44216.417916666665</v>
      </c>
      <c r="G126" s="174">
        <v>45313</v>
      </c>
      <c r="H126" s="172" t="s">
        <v>73</v>
      </c>
      <c r="I126" s="175">
        <v>2412126027</v>
      </c>
      <c r="J126" s="176">
        <v>2000369092</v>
      </c>
      <c r="K126" s="175">
        <v>2026382437.1856537</v>
      </c>
      <c r="L126" s="176">
        <v>2412126027</v>
      </c>
      <c r="M126" s="177">
        <v>0.84008149429300005</v>
      </c>
      <c r="N126" s="177">
        <v>6.9676075985999999</v>
      </c>
      <c r="O126" s="172" t="s">
        <v>74</v>
      </c>
      <c r="P126" s="178">
        <v>0.43594066510000001</v>
      </c>
      <c r="Q126" s="179"/>
      <c r="R126" s="115"/>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6"/>
      <c r="AU126" s="92"/>
      <c r="AV126" s="92"/>
      <c r="AW126" s="92"/>
    </row>
    <row r="127" spans="2:49" ht="17.25" customHeight="1" x14ac:dyDescent="0.25">
      <c r="B127" s="109" t="s">
        <v>70</v>
      </c>
      <c r="C127" s="172" t="s">
        <v>229</v>
      </c>
      <c r="D127" s="173" t="s">
        <v>71</v>
      </c>
      <c r="E127" s="172" t="s">
        <v>72</v>
      </c>
      <c r="F127" s="174">
        <v>44216.415856481479</v>
      </c>
      <c r="G127" s="174">
        <v>45313</v>
      </c>
      <c r="H127" s="172" t="s">
        <v>73</v>
      </c>
      <c r="I127" s="175">
        <v>2412126027</v>
      </c>
      <c r="J127" s="176">
        <v>2000369092</v>
      </c>
      <c r="K127" s="175">
        <v>2026382437.1856537</v>
      </c>
      <c r="L127" s="176">
        <v>2412126027</v>
      </c>
      <c r="M127" s="177">
        <v>0.84008149429300005</v>
      </c>
      <c r="N127" s="177">
        <v>6.9676075985999999</v>
      </c>
      <c r="O127" s="172" t="s">
        <v>74</v>
      </c>
      <c r="P127" s="178">
        <v>0.43594066510000001</v>
      </c>
      <c r="Q127" s="179"/>
      <c r="R127" s="115"/>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6"/>
      <c r="AU127" s="92"/>
      <c r="AV127" s="92"/>
      <c r="AW127" s="92"/>
    </row>
    <row r="128" spans="2:49" ht="17.25" customHeight="1" x14ac:dyDescent="0.25">
      <c r="B128" s="109" t="s">
        <v>70</v>
      </c>
      <c r="C128" s="172" t="s">
        <v>229</v>
      </c>
      <c r="D128" s="173" t="s">
        <v>71</v>
      </c>
      <c r="E128" s="172" t="s">
        <v>72</v>
      </c>
      <c r="F128" s="174">
        <v>44266.79959490741</v>
      </c>
      <c r="G128" s="174">
        <v>45349</v>
      </c>
      <c r="H128" s="172" t="s">
        <v>73</v>
      </c>
      <c r="I128" s="175">
        <v>2411375342</v>
      </c>
      <c r="J128" s="176">
        <v>2004803545</v>
      </c>
      <c r="K128" s="175">
        <v>2011488184.0228672</v>
      </c>
      <c r="L128" s="176">
        <v>2411375342</v>
      </c>
      <c r="M128" s="177">
        <v>0.83416635684499996</v>
      </c>
      <c r="N128" s="177">
        <v>6.9673833925000004</v>
      </c>
      <c r="O128" s="172" t="s">
        <v>74</v>
      </c>
      <c r="P128" s="178">
        <v>0.43273642759999997</v>
      </c>
      <c r="Q128" s="179"/>
      <c r="R128" s="115"/>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6"/>
      <c r="AU128" s="92"/>
      <c r="AV128" s="92"/>
      <c r="AW128" s="92"/>
    </row>
    <row r="129" spans="2:49" ht="17.25" customHeight="1" x14ac:dyDescent="0.25">
      <c r="B129" s="109" t="s">
        <v>70</v>
      </c>
      <c r="C129" s="172" t="s">
        <v>229</v>
      </c>
      <c r="D129" s="173" t="s">
        <v>71</v>
      </c>
      <c r="E129" s="172" t="s">
        <v>72</v>
      </c>
      <c r="F129" s="174">
        <v>44202.707060185188</v>
      </c>
      <c r="G129" s="174">
        <v>45299</v>
      </c>
      <c r="H129" s="172" t="s">
        <v>73</v>
      </c>
      <c r="I129" s="175">
        <v>2411750685</v>
      </c>
      <c r="J129" s="176">
        <v>2000000000</v>
      </c>
      <c r="K129" s="175">
        <v>2031237384.0693972</v>
      </c>
      <c r="L129" s="176">
        <v>2411750685</v>
      </c>
      <c r="M129" s="177">
        <v>0.84222527506800005</v>
      </c>
      <c r="N129" s="177">
        <v>6.9671085996000004</v>
      </c>
      <c r="O129" s="172" t="s">
        <v>74</v>
      </c>
      <c r="P129" s="178">
        <v>0.43698512179999999</v>
      </c>
      <c r="Q129" s="179"/>
      <c r="R129" s="115"/>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6"/>
      <c r="AU129" s="92"/>
      <c r="AV129" s="92"/>
      <c r="AW129" s="92"/>
    </row>
    <row r="130" spans="2:49" ht="17.25" customHeight="1" x14ac:dyDescent="0.25">
      <c r="B130" s="109" t="s">
        <v>70</v>
      </c>
      <c r="C130" s="172" t="s">
        <v>229</v>
      </c>
      <c r="D130" s="173" t="s">
        <v>71</v>
      </c>
      <c r="E130" s="172" t="s">
        <v>72</v>
      </c>
      <c r="F130" s="174">
        <v>44265.685289351852</v>
      </c>
      <c r="G130" s="174">
        <v>45362</v>
      </c>
      <c r="H130" s="172" t="s">
        <v>73</v>
      </c>
      <c r="I130" s="175">
        <v>2412126028</v>
      </c>
      <c r="J130" s="176">
        <v>2000369092</v>
      </c>
      <c r="K130" s="175">
        <v>2008129671.8453655</v>
      </c>
      <c r="L130" s="176">
        <v>2412126028</v>
      </c>
      <c r="M130" s="177">
        <v>0.83251440784399999</v>
      </c>
      <c r="N130" s="177">
        <v>6.9669262269000001</v>
      </c>
      <c r="O130" s="172" t="s">
        <v>74</v>
      </c>
      <c r="P130" s="178">
        <v>0.43201390249999999</v>
      </c>
      <c r="Q130" s="179"/>
      <c r="R130" s="115"/>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6"/>
      <c r="AU130" s="92"/>
      <c r="AV130" s="92"/>
      <c r="AW130" s="92"/>
    </row>
    <row r="131" spans="2:49" ht="17.25" customHeight="1" x14ac:dyDescent="0.25">
      <c r="B131" s="109" t="s">
        <v>70</v>
      </c>
      <c r="C131" s="172" t="s">
        <v>229</v>
      </c>
      <c r="D131" s="173" t="s">
        <v>71</v>
      </c>
      <c r="E131" s="172" t="s">
        <v>72</v>
      </c>
      <c r="F131" s="174">
        <v>44201.709039351852</v>
      </c>
      <c r="G131" s="174">
        <v>45299</v>
      </c>
      <c r="H131" s="172" t="s">
        <v>73</v>
      </c>
      <c r="I131" s="175">
        <v>2412126027</v>
      </c>
      <c r="J131" s="176">
        <v>2000000001</v>
      </c>
      <c r="K131" s="175">
        <v>2031624400.1046751</v>
      </c>
      <c r="L131" s="176">
        <v>2412126027</v>
      </c>
      <c r="M131" s="177">
        <v>0.84225466553700001</v>
      </c>
      <c r="N131" s="177">
        <v>6.9676073029000003</v>
      </c>
      <c r="O131" s="172" t="s">
        <v>74</v>
      </c>
      <c r="P131" s="178">
        <v>0.43706838149999999</v>
      </c>
      <c r="Q131" s="179"/>
      <c r="R131" s="115"/>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6"/>
      <c r="AU131" s="92"/>
      <c r="AV131" s="92"/>
      <c r="AW131" s="92"/>
    </row>
    <row r="132" spans="2:49" ht="17.25" customHeight="1" x14ac:dyDescent="0.25">
      <c r="B132" s="109" t="s">
        <v>70</v>
      </c>
      <c r="C132" s="172" t="s">
        <v>229</v>
      </c>
      <c r="D132" s="173" t="s">
        <v>71</v>
      </c>
      <c r="E132" s="172" t="s">
        <v>72</v>
      </c>
      <c r="F132" s="174">
        <v>44257.717777777776</v>
      </c>
      <c r="G132" s="174">
        <v>45349</v>
      </c>
      <c r="H132" s="172" t="s">
        <v>73</v>
      </c>
      <c r="I132" s="175">
        <v>2411375342</v>
      </c>
      <c r="J132" s="176">
        <v>2001476775</v>
      </c>
      <c r="K132" s="175">
        <v>2011488184.2340436</v>
      </c>
      <c r="L132" s="176">
        <v>2411375342</v>
      </c>
      <c r="M132" s="177">
        <v>0.83416635693300001</v>
      </c>
      <c r="N132" s="177">
        <v>6.9673833862999999</v>
      </c>
      <c r="O132" s="172" t="s">
        <v>74</v>
      </c>
      <c r="P132" s="178">
        <v>0.43273642759999997</v>
      </c>
      <c r="Q132" s="179"/>
      <c r="R132" s="115"/>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6"/>
      <c r="AU132" s="92"/>
      <c r="AV132" s="92"/>
      <c r="AW132" s="92"/>
    </row>
    <row r="133" spans="2:49" ht="17.25" customHeight="1" x14ac:dyDescent="0.25">
      <c r="B133" s="109" t="s">
        <v>70</v>
      </c>
      <c r="C133" s="172" t="s">
        <v>229</v>
      </c>
      <c r="D133" s="173" t="s">
        <v>71</v>
      </c>
      <c r="E133" s="172" t="s">
        <v>72</v>
      </c>
      <c r="F133" s="174">
        <v>44406.4606712963</v>
      </c>
      <c r="G133" s="174">
        <v>45349</v>
      </c>
      <c r="H133" s="172" t="s">
        <v>73</v>
      </c>
      <c r="I133" s="175">
        <v>2411375342</v>
      </c>
      <c r="J133" s="176">
        <v>2057274584</v>
      </c>
      <c r="K133" s="175">
        <v>2011490817.0478091</v>
      </c>
      <c r="L133" s="176">
        <v>2411375342</v>
      </c>
      <c r="M133" s="177">
        <v>0.83416744876399995</v>
      </c>
      <c r="N133" s="177">
        <v>6.9673062606</v>
      </c>
      <c r="O133" s="172" t="s">
        <v>74</v>
      </c>
      <c r="P133" s="178">
        <v>0.43273699399999999</v>
      </c>
      <c r="Q133" s="179"/>
      <c r="R133" s="115"/>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6"/>
      <c r="AU133" s="92"/>
      <c r="AV133" s="92"/>
      <c r="AW133" s="92"/>
    </row>
    <row r="134" spans="2:49" ht="17.25" customHeight="1" x14ac:dyDescent="0.25">
      <c r="B134" s="109" t="s">
        <v>70</v>
      </c>
      <c r="C134" s="172" t="s">
        <v>229</v>
      </c>
      <c r="D134" s="173" t="s">
        <v>71</v>
      </c>
      <c r="E134" s="172" t="s">
        <v>72</v>
      </c>
      <c r="F134" s="174">
        <v>44322.74359953704</v>
      </c>
      <c r="G134" s="174">
        <v>45418</v>
      </c>
      <c r="H134" s="172" t="s">
        <v>73</v>
      </c>
      <c r="I134" s="175">
        <v>2411375343</v>
      </c>
      <c r="J134" s="176">
        <v>2000000000</v>
      </c>
      <c r="K134" s="175">
        <v>2053498279.3795335</v>
      </c>
      <c r="L134" s="176">
        <v>2411375343</v>
      </c>
      <c r="M134" s="177">
        <v>0.85158798912900002</v>
      </c>
      <c r="N134" s="177">
        <v>6.9671507518000002</v>
      </c>
      <c r="O134" s="172" t="s">
        <v>74</v>
      </c>
      <c r="P134" s="178">
        <v>0.44177416330000002</v>
      </c>
      <c r="Q134" s="179"/>
      <c r="R134" s="115"/>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6"/>
      <c r="AU134" s="92"/>
      <c r="AV134" s="92"/>
      <c r="AW134" s="92"/>
    </row>
    <row r="135" spans="2:49" ht="17.25" customHeight="1" x14ac:dyDescent="0.25">
      <c r="B135" s="109" t="s">
        <v>70</v>
      </c>
      <c r="C135" s="172" t="s">
        <v>229</v>
      </c>
      <c r="D135" s="173" t="s">
        <v>71</v>
      </c>
      <c r="E135" s="172" t="s">
        <v>72</v>
      </c>
      <c r="F135" s="174">
        <v>44194.648657407408</v>
      </c>
      <c r="G135" s="174">
        <v>45292</v>
      </c>
      <c r="H135" s="172" t="s">
        <v>73</v>
      </c>
      <c r="I135" s="175">
        <v>2412126027</v>
      </c>
      <c r="J135" s="176">
        <v>2000000001</v>
      </c>
      <c r="K135" s="175">
        <v>2034250441.0797622</v>
      </c>
      <c r="L135" s="176">
        <v>2412126027</v>
      </c>
      <c r="M135" s="177">
        <v>0.84334334869299998</v>
      </c>
      <c r="N135" s="177">
        <v>6.9676034079000004</v>
      </c>
      <c r="O135" s="172" t="s">
        <v>74</v>
      </c>
      <c r="P135" s="178">
        <v>0.4376333282</v>
      </c>
      <c r="Q135" s="179"/>
      <c r="R135" s="115"/>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6"/>
      <c r="AU135" s="92"/>
      <c r="AV135" s="92"/>
      <c r="AW135" s="92"/>
    </row>
    <row r="136" spans="2:49" ht="17.25" customHeight="1" x14ac:dyDescent="0.25">
      <c r="B136" s="109" t="s">
        <v>70</v>
      </c>
      <c r="C136" s="172" t="s">
        <v>229</v>
      </c>
      <c r="D136" s="173" t="s">
        <v>71</v>
      </c>
      <c r="E136" s="172" t="s">
        <v>72</v>
      </c>
      <c r="F136" s="174">
        <v>44221.689386574071</v>
      </c>
      <c r="G136" s="174">
        <v>45317</v>
      </c>
      <c r="H136" s="172" t="s">
        <v>73</v>
      </c>
      <c r="I136" s="175">
        <v>2411375342</v>
      </c>
      <c r="J136" s="176">
        <v>1999999998</v>
      </c>
      <c r="K136" s="175">
        <v>2024125367.9263418</v>
      </c>
      <c r="L136" s="176">
        <v>2411375342</v>
      </c>
      <c r="M136" s="177">
        <v>0.83940701087500003</v>
      </c>
      <c r="N136" s="177">
        <v>6.9669737045</v>
      </c>
      <c r="O136" s="172" t="s">
        <v>74</v>
      </c>
      <c r="P136" s="178">
        <v>0.4354550962</v>
      </c>
      <c r="Q136" s="179"/>
      <c r="R136" s="115"/>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6"/>
      <c r="AU136" s="92"/>
      <c r="AV136" s="92"/>
      <c r="AW136" s="92"/>
    </row>
    <row r="137" spans="2:49" ht="17.25" customHeight="1" x14ac:dyDescent="0.25">
      <c r="B137" s="109" t="s">
        <v>70</v>
      </c>
      <c r="C137" s="172" t="s">
        <v>229</v>
      </c>
      <c r="D137" s="173" t="s">
        <v>71</v>
      </c>
      <c r="E137" s="172" t="s">
        <v>72</v>
      </c>
      <c r="F137" s="174">
        <v>44216.417048611111</v>
      </c>
      <c r="G137" s="174">
        <v>45313</v>
      </c>
      <c r="H137" s="172" t="s">
        <v>73</v>
      </c>
      <c r="I137" s="175">
        <v>2412126027</v>
      </c>
      <c r="J137" s="176">
        <v>2000369092</v>
      </c>
      <c r="K137" s="175">
        <v>2026382437.1856537</v>
      </c>
      <c r="L137" s="176">
        <v>2412126027</v>
      </c>
      <c r="M137" s="177">
        <v>0.84008149429300005</v>
      </c>
      <c r="N137" s="177">
        <v>6.9676075985999999</v>
      </c>
      <c r="O137" s="172" t="s">
        <v>74</v>
      </c>
      <c r="P137" s="178">
        <v>0.43594066510000001</v>
      </c>
      <c r="Q137" s="179"/>
      <c r="R137" s="115"/>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6"/>
      <c r="AU137" s="92"/>
      <c r="AV137" s="92"/>
      <c r="AW137" s="92"/>
    </row>
    <row r="138" spans="2:49" ht="17.25" customHeight="1" x14ac:dyDescent="0.25">
      <c r="B138" s="109" t="s">
        <v>70</v>
      </c>
      <c r="C138" s="172" t="s">
        <v>229</v>
      </c>
      <c r="D138" s="173" t="s">
        <v>71</v>
      </c>
      <c r="E138" s="172" t="s">
        <v>72</v>
      </c>
      <c r="F138" s="174">
        <v>44270.649594907409</v>
      </c>
      <c r="G138" s="174">
        <v>44998</v>
      </c>
      <c r="H138" s="172" t="s">
        <v>73</v>
      </c>
      <c r="I138" s="175">
        <v>1123336986</v>
      </c>
      <c r="J138" s="176">
        <v>1000664039</v>
      </c>
      <c r="K138" s="175">
        <v>1003322139.3510259</v>
      </c>
      <c r="L138" s="176">
        <v>1123336986</v>
      </c>
      <c r="M138" s="177">
        <v>0.89316220497999999</v>
      </c>
      <c r="N138" s="177">
        <v>6.2442560007000001</v>
      </c>
      <c r="O138" s="172" t="s">
        <v>74</v>
      </c>
      <c r="P138" s="178">
        <v>0.21584717310000001</v>
      </c>
      <c r="Q138" s="179"/>
      <c r="R138" s="115"/>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6"/>
      <c r="AU138" s="92"/>
      <c r="AV138" s="92"/>
      <c r="AW138" s="92"/>
    </row>
    <row r="139" spans="2:49" ht="17.25" customHeight="1" x14ac:dyDescent="0.25">
      <c r="B139" s="109" t="s">
        <v>70</v>
      </c>
      <c r="C139" s="172" t="s">
        <v>229</v>
      </c>
      <c r="D139" s="173" t="s">
        <v>71</v>
      </c>
      <c r="E139" s="172" t="s">
        <v>72</v>
      </c>
      <c r="F139" s="174">
        <v>44207.672175925924</v>
      </c>
      <c r="G139" s="174">
        <v>45303</v>
      </c>
      <c r="H139" s="172" t="s">
        <v>73</v>
      </c>
      <c r="I139" s="175">
        <v>1205687671</v>
      </c>
      <c r="J139" s="176">
        <v>1000000000</v>
      </c>
      <c r="K139" s="175">
        <v>1014685786.3529496</v>
      </c>
      <c r="L139" s="176">
        <v>1205687671</v>
      </c>
      <c r="M139" s="177">
        <v>0.84158261775300003</v>
      </c>
      <c r="N139" s="177">
        <v>6.9674121720000004</v>
      </c>
      <c r="O139" s="172" t="s">
        <v>74</v>
      </c>
      <c r="P139" s="178">
        <v>0.2182918626</v>
      </c>
      <c r="Q139" s="179"/>
      <c r="R139" s="115"/>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6"/>
      <c r="AU139" s="92"/>
      <c r="AV139" s="92"/>
      <c r="AW139" s="92"/>
    </row>
    <row r="140" spans="2:49" ht="17.25" customHeight="1" x14ac:dyDescent="0.25">
      <c r="B140" s="109" t="s">
        <v>70</v>
      </c>
      <c r="C140" s="172" t="s">
        <v>229</v>
      </c>
      <c r="D140" s="173" t="s">
        <v>71</v>
      </c>
      <c r="E140" s="172" t="s">
        <v>72</v>
      </c>
      <c r="F140" s="174">
        <v>44266.483599537038</v>
      </c>
      <c r="G140" s="174">
        <v>45362</v>
      </c>
      <c r="H140" s="172" t="s">
        <v>73</v>
      </c>
      <c r="I140" s="175">
        <v>2411750685</v>
      </c>
      <c r="J140" s="176">
        <v>2000369091</v>
      </c>
      <c r="K140" s="175">
        <v>2007760874.4725254</v>
      </c>
      <c r="L140" s="176">
        <v>2411750685</v>
      </c>
      <c r="M140" s="177">
        <v>0.83249105596200002</v>
      </c>
      <c r="N140" s="177">
        <v>6.9670251195999997</v>
      </c>
      <c r="O140" s="172" t="s">
        <v>74</v>
      </c>
      <c r="P140" s="178">
        <v>0.43193456219999998</v>
      </c>
      <c r="Q140" s="179"/>
      <c r="R140" s="115"/>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6"/>
      <c r="AU140" s="92"/>
      <c r="AV140" s="92"/>
      <c r="AW140" s="92"/>
    </row>
    <row r="141" spans="2:49" ht="17.25" customHeight="1" x14ac:dyDescent="0.25">
      <c r="B141" s="109" t="s">
        <v>70</v>
      </c>
      <c r="C141" s="172" t="s">
        <v>229</v>
      </c>
      <c r="D141" s="173" t="s">
        <v>71</v>
      </c>
      <c r="E141" s="172" t="s">
        <v>72</v>
      </c>
      <c r="F141" s="174">
        <v>44201.710057870368</v>
      </c>
      <c r="G141" s="174">
        <v>45299</v>
      </c>
      <c r="H141" s="172" t="s">
        <v>73</v>
      </c>
      <c r="I141" s="175">
        <v>2412126027</v>
      </c>
      <c r="J141" s="176">
        <v>2000000001</v>
      </c>
      <c r="K141" s="175">
        <v>2031624400.1046751</v>
      </c>
      <c r="L141" s="176">
        <v>2412126027</v>
      </c>
      <c r="M141" s="177">
        <v>0.84225466553700001</v>
      </c>
      <c r="N141" s="177">
        <v>6.9676073029000003</v>
      </c>
      <c r="O141" s="172" t="s">
        <v>74</v>
      </c>
      <c r="P141" s="178">
        <v>0.43706838149999999</v>
      </c>
      <c r="Q141" s="179"/>
      <c r="R141" s="115"/>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6"/>
      <c r="AU141" s="92"/>
      <c r="AV141" s="92"/>
      <c r="AW141" s="92"/>
    </row>
    <row r="142" spans="2:49" ht="17.25" customHeight="1" x14ac:dyDescent="0.25">
      <c r="B142" s="109" t="s">
        <v>70</v>
      </c>
      <c r="C142" s="172" t="s">
        <v>229</v>
      </c>
      <c r="D142" s="173" t="s">
        <v>71</v>
      </c>
      <c r="E142" s="172" t="s">
        <v>72</v>
      </c>
      <c r="F142" s="174">
        <v>44265.681851851848</v>
      </c>
      <c r="G142" s="174">
        <v>45362</v>
      </c>
      <c r="H142" s="172" t="s">
        <v>73</v>
      </c>
      <c r="I142" s="175">
        <v>2412126028</v>
      </c>
      <c r="J142" s="176">
        <v>2000369092</v>
      </c>
      <c r="K142" s="175">
        <v>2008129671.8453655</v>
      </c>
      <c r="L142" s="176">
        <v>2412126028</v>
      </c>
      <c r="M142" s="177">
        <v>0.83251440784399999</v>
      </c>
      <c r="N142" s="177">
        <v>6.9669262269000001</v>
      </c>
      <c r="O142" s="172" t="s">
        <v>74</v>
      </c>
      <c r="P142" s="178">
        <v>0.43201390249999999</v>
      </c>
      <c r="Q142" s="179"/>
      <c r="R142" s="115"/>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6"/>
      <c r="AU142" s="92"/>
      <c r="AV142" s="92"/>
      <c r="AW142" s="92"/>
    </row>
    <row r="143" spans="2:49" ht="17.25" customHeight="1" x14ac:dyDescent="0.25">
      <c r="B143" s="109" t="s">
        <v>70</v>
      </c>
      <c r="C143" s="172" t="s">
        <v>229</v>
      </c>
      <c r="D143" s="173" t="s">
        <v>71</v>
      </c>
      <c r="E143" s="172" t="s">
        <v>72</v>
      </c>
      <c r="F143" s="174">
        <v>44440.688634259262</v>
      </c>
      <c r="G143" s="174">
        <v>45369</v>
      </c>
      <c r="H143" s="172" t="s">
        <v>73</v>
      </c>
      <c r="I143" s="175">
        <v>1205875342</v>
      </c>
      <c r="J143" s="176">
        <v>1031479738</v>
      </c>
      <c r="K143" s="175">
        <v>1002580074.7066127</v>
      </c>
      <c r="L143" s="176">
        <v>1205875342</v>
      </c>
      <c r="M143" s="177">
        <v>0.83141270062299999</v>
      </c>
      <c r="N143" s="177">
        <v>6.9673062591999999</v>
      </c>
      <c r="O143" s="172" t="s">
        <v>74</v>
      </c>
      <c r="P143" s="178">
        <v>0.21568753090000001</v>
      </c>
      <c r="Q143" s="179"/>
      <c r="R143" s="115"/>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6"/>
      <c r="AU143" s="92"/>
      <c r="AV143" s="92"/>
      <c r="AW143" s="92"/>
    </row>
    <row r="144" spans="2:49" ht="17.25" customHeight="1" x14ac:dyDescent="0.25">
      <c r="B144" s="109" t="s">
        <v>70</v>
      </c>
      <c r="C144" s="172" t="s">
        <v>229</v>
      </c>
      <c r="D144" s="173" t="s">
        <v>71</v>
      </c>
      <c r="E144" s="172" t="s">
        <v>72</v>
      </c>
      <c r="F144" s="174">
        <v>44195.68172453704</v>
      </c>
      <c r="G144" s="174">
        <v>45292</v>
      </c>
      <c r="H144" s="172" t="s">
        <v>73</v>
      </c>
      <c r="I144" s="175">
        <v>2411750685</v>
      </c>
      <c r="J144" s="176">
        <v>1999999998</v>
      </c>
      <c r="K144" s="175">
        <v>2033862797.1949248</v>
      </c>
      <c r="L144" s="176">
        <v>2411750685</v>
      </c>
      <c r="M144" s="177">
        <v>0.84331386732699998</v>
      </c>
      <c r="N144" s="177">
        <v>6.9671068899000002</v>
      </c>
      <c r="O144" s="172" t="s">
        <v>74</v>
      </c>
      <c r="P144" s="178">
        <v>0.43754993339999998</v>
      </c>
      <c r="Q144" s="179"/>
      <c r="R144" s="115"/>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6"/>
      <c r="AU144" s="92"/>
      <c r="AV144" s="92"/>
      <c r="AW144" s="92"/>
    </row>
    <row r="145" spans="2:49" ht="17.25" customHeight="1" x14ac:dyDescent="0.25">
      <c r="B145" s="109" t="s">
        <v>70</v>
      </c>
      <c r="C145" s="172" t="s">
        <v>229</v>
      </c>
      <c r="D145" s="173" t="s">
        <v>71</v>
      </c>
      <c r="E145" s="172" t="s">
        <v>72</v>
      </c>
      <c r="F145" s="174">
        <v>44232.518842592595</v>
      </c>
      <c r="G145" s="174">
        <v>45300</v>
      </c>
      <c r="H145" s="172" t="s">
        <v>73</v>
      </c>
      <c r="I145" s="175">
        <v>2411375342</v>
      </c>
      <c r="J145" s="176">
        <v>2010364353</v>
      </c>
      <c r="K145" s="175">
        <v>2029761024.3912921</v>
      </c>
      <c r="L145" s="176">
        <v>2411375342</v>
      </c>
      <c r="M145" s="177">
        <v>0.84174412379399999</v>
      </c>
      <c r="N145" s="177">
        <v>6.9673062444999996</v>
      </c>
      <c r="O145" s="172" t="s">
        <v>74</v>
      </c>
      <c r="P145" s="178">
        <v>0.4366675089</v>
      </c>
      <c r="Q145" s="179"/>
      <c r="R145" s="115"/>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6"/>
      <c r="AU145" s="92"/>
      <c r="AV145" s="92"/>
      <c r="AW145" s="92"/>
    </row>
    <row r="146" spans="2:49" ht="17.25" customHeight="1" x14ac:dyDescent="0.25">
      <c r="B146" s="109" t="s">
        <v>70</v>
      </c>
      <c r="C146" s="172" t="s">
        <v>229</v>
      </c>
      <c r="D146" s="173" t="s">
        <v>71</v>
      </c>
      <c r="E146" s="172" t="s">
        <v>72</v>
      </c>
      <c r="F146" s="174">
        <v>44406.455127314817</v>
      </c>
      <c r="G146" s="174">
        <v>45349</v>
      </c>
      <c r="H146" s="172" t="s">
        <v>73</v>
      </c>
      <c r="I146" s="175">
        <v>2411375342</v>
      </c>
      <c r="J146" s="176">
        <v>2057274584</v>
      </c>
      <c r="K146" s="175">
        <v>2011490817.0478091</v>
      </c>
      <c r="L146" s="176">
        <v>2411375342</v>
      </c>
      <c r="M146" s="177">
        <v>0.83416744876399995</v>
      </c>
      <c r="N146" s="177">
        <v>6.9673062606</v>
      </c>
      <c r="O146" s="172" t="s">
        <v>74</v>
      </c>
      <c r="P146" s="178">
        <v>0.43273699399999999</v>
      </c>
      <c r="Q146" s="179"/>
      <c r="R146" s="115"/>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6"/>
      <c r="AU146" s="92"/>
      <c r="AV146" s="92"/>
      <c r="AW146" s="92"/>
    </row>
    <row r="147" spans="2:49" ht="17.25" customHeight="1" x14ac:dyDescent="0.25">
      <c r="B147" s="109" t="s">
        <v>70</v>
      </c>
      <c r="C147" s="172" t="s">
        <v>229</v>
      </c>
      <c r="D147" s="173" t="s">
        <v>71</v>
      </c>
      <c r="E147" s="172" t="s">
        <v>72</v>
      </c>
      <c r="F147" s="174">
        <v>44273.702361111114</v>
      </c>
      <c r="G147" s="174">
        <v>45349</v>
      </c>
      <c r="H147" s="172" t="s">
        <v>73</v>
      </c>
      <c r="I147" s="175">
        <v>2411375342</v>
      </c>
      <c r="J147" s="176">
        <v>2007394857</v>
      </c>
      <c r="K147" s="175">
        <v>2011488184.2340436</v>
      </c>
      <c r="L147" s="176">
        <v>2411375342</v>
      </c>
      <c r="M147" s="177">
        <v>0.83416635693300001</v>
      </c>
      <c r="N147" s="177">
        <v>6.9673833862999999</v>
      </c>
      <c r="O147" s="172" t="s">
        <v>74</v>
      </c>
      <c r="P147" s="178">
        <v>0.43273642759999997</v>
      </c>
      <c r="Q147" s="179"/>
      <c r="R147" s="115"/>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6"/>
      <c r="AU147" s="92"/>
      <c r="AV147" s="92"/>
      <c r="AW147" s="92"/>
    </row>
    <row r="148" spans="2:49" ht="17.25" customHeight="1" x14ac:dyDescent="0.25">
      <c r="B148" s="109" t="s">
        <v>70</v>
      </c>
      <c r="C148" s="172" t="s">
        <v>229</v>
      </c>
      <c r="D148" s="173" t="s">
        <v>71</v>
      </c>
      <c r="E148" s="172" t="s">
        <v>72</v>
      </c>
      <c r="F148" s="174">
        <v>44216.41815972222</v>
      </c>
      <c r="G148" s="174">
        <v>45313</v>
      </c>
      <c r="H148" s="172" t="s">
        <v>73</v>
      </c>
      <c r="I148" s="175">
        <v>2412126027</v>
      </c>
      <c r="J148" s="176">
        <v>2000369092</v>
      </c>
      <c r="K148" s="175">
        <v>2026382437.1856537</v>
      </c>
      <c r="L148" s="176">
        <v>2412126027</v>
      </c>
      <c r="M148" s="177">
        <v>0.84008149429300005</v>
      </c>
      <c r="N148" s="177">
        <v>6.9676075985999999</v>
      </c>
      <c r="O148" s="172" t="s">
        <v>74</v>
      </c>
      <c r="P148" s="178">
        <v>0.43594066510000001</v>
      </c>
      <c r="Q148" s="179"/>
      <c r="R148" s="115"/>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6"/>
      <c r="AU148" s="92"/>
      <c r="AV148" s="92"/>
      <c r="AW148" s="92"/>
    </row>
    <row r="149" spans="2:49" ht="17.25" customHeight="1" x14ac:dyDescent="0.25">
      <c r="B149" s="109" t="s">
        <v>70</v>
      </c>
      <c r="C149" s="172" t="s">
        <v>229</v>
      </c>
      <c r="D149" s="173" t="s">
        <v>71</v>
      </c>
      <c r="E149" s="172" t="s">
        <v>72</v>
      </c>
      <c r="F149" s="174">
        <v>44216.416168981479</v>
      </c>
      <c r="G149" s="174">
        <v>45313</v>
      </c>
      <c r="H149" s="172" t="s">
        <v>73</v>
      </c>
      <c r="I149" s="175">
        <v>2412126027</v>
      </c>
      <c r="J149" s="176">
        <v>2000369092</v>
      </c>
      <c r="K149" s="175">
        <v>2026382437.1856537</v>
      </c>
      <c r="L149" s="176">
        <v>2412126027</v>
      </c>
      <c r="M149" s="177">
        <v>0.84008149429300005</v>
      </c>
      <c r="N149" s="177">
        <v>6.9676075985999999</v>
      </c>
      <c r="O149" s="172" t="s">
        <v>74</v>
      </c>
      <c r="P149" s="178">
        <v>0.43594066510000001</v>
      </c>
      <c r="Q149" s="179"/>
      <c r="R149" s="115"/>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6"/>
      <c r="AU149" s="92"/>
      <c r="AV149" s="92"/>
      <c r="AW149" s="92"/>
    </row>
    <row r="150" spans="2:49" ht="17.25" customHeight="1" x14ac:dyDescent="0.25">
      <c r="B150" s="109" t="s">
        <v>70</v>
      </c>
      <c r="C150" s="172" t="s">
        <v>229</v>
      </c>
      <c r="D150" s="173" t="s">
        <v>71</v>
      </c>
      <c r="E150" s="172" t="s">
        <v>72</v>
      </c>
      <c r="F150" s="174">
        <v>44266.800092592595</v>
      </c>
      <c r="G150" s="174">
        <v>45349</v>
      </c>
      <c r="H150" s="172" t="s">
        <v>73</v>
      </c>
      <c r="I150" s="175">
        <v>2411375342</v>
      </c>
      <c r="J150" s="176">
        <v>2004803545</v>
      </c>
      <c r="K150" s="175">
        <v>2011488184.0228672</v>
      </c>
      <c r="L150" s="176">
        <v>2411375342</v>
      </c>
      <c r="M150" s="177">
        <v>0.83416635684499996</v>
      </c>
      <c r="N150" s="177">
        <v>6.9673833925000004</v>
      </c>
      <c r="O150" s="172" t="s">
        <v>74</v>
      </c>
      <c r="P150" s="178">
        <v>0.43273642759999997</v>
      </c>
      <c r="Q150" s="179"/>
      <c r="R150" s="115"/>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6"/>
      <c r="AU150" s="92"/>
      <c r="AV150" s="92"/>
      <c r="AW150" s="92"/>
    </row>
    <row r="151" spans="2:49" ht="17.25" customHeight="1" x14ac:dyDescent="0.25">
      <c r="B151" s="109" t="s">
        <v>70</v>
      </c>
      <c r="C151" s="172" t="s">
        <v>229</v>
      </c>
      <c r="D151" s="173" t="s">
        <v>71</v>
      </c>
      <c r="E151" s="172" t="s">
        <v>72</v>
      </c>
      <c r="F151" s="174">
        <v>44202.707291666666</v>
      </c>
      <c r="G151" s="174">
        <v>45299</v>
      </c>
      <c r="H151" s="172" t="s">
        <v>73</v>
      </c>
      <c r="I151" s="175">
        <v>2411750685</v>
      </c>
      <c r="J151" s="176">
        <v>2000000000</v>
      </c>
      <c r="K151" s="175">
        <v>2031237384.0693972</v>
      </c>
      <c r="L151" s="176">
        <v>2411750685</v>
      </c>
      <c r="M151" s="177">
        <v>0.84222527506800005</v>
      </c>
      <c r="N151" s="177">
        <v>6.9671085996000004</v>
      </c>
      <c r="O151" s="172" t="s">
        <v>74</v>
      </c>
      <c r="P151" s="178">
        <v>0.43698512179999999</v>
      </c>
      <c r="Q151" s="179"/>
      <c r="R151" s="115"/>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6"/>
      <c r="AU151" s="92"/>
      <c r="AV151" s="92"/>
      <c r="AW151" s="92"/>
    </row>
    <row r="152" spans="2:49" ht="17.25" customHeight="1" x14ac:dyDescent="0.25">
      <c r="B152" s="109" t="s">
        <v>70</v>
      </c>
      <c r="C152" s="172" t="s">
        <v>229</v>
      </c>
      <c r="D152" s="173" t="s">
        <v>71</v>
      </c>
      <c r="E152" s="172" t="s">
        <v>72</v>
      </c>
      <c r="F152" s="174">
        <v>44266.482094907406</v>
      </c>
      <c r="G152" s="174">
        <v>45362</v>
      </c>
      <c r="H152" s="172" t="s">
        <v>73</v>
      </c>
      <c r="I152" s="175">
        <v>2411750685</v>
      </c>
      <c r="J152" s="176">
        <v>2000369091</v>
      </c>
      <c r="K152" s="175">
        <v>2007760874.4725254</v>
      </c>
      <c r="L152" s="176">
        <v>2411750685</v>
      </c>
      <c r="M152" s="177">
        <v>0.83249105596200002</v>
      </c>
      <c r="N152" s="177">
        <v>6.9670251195999997</v>
      </c>
      <c r="O152" s="172" t="s">
        <v>74</v>
      </c>
      <c r="P152" s="178">
        <v>0.43193456219999998</v>
      </c>
      <c r="Q152" s="179"/>
      <c r="R152" s="115"/>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6"/>
      <c r="AU152" s="92"/>
      <c r="AV152" s="92"/>
      <c r="AW152" s="92"/>
    </row>
    <row r="153" spans="2:49" ht="17.25" customHeight="1" x14ac:dyDescent="0.25">
      <c r="B153" s="109" t="s">
        <v>70</v>
      </c>
      <c r="C153" s="172" t="s">
        <v>229</v>
      </c>
      <c r="D153" s="173" t="s">
        <v>71</v>
      </c>
      <c r="E153" s="172" t="s">
        <v>72</v>
      </c>
      <c r="F153" s="174">
        <v>44201.709305555552</v>
      </c>
      <c r="G153" s="174">
        <v>45299</v>
      </c>
      <c r="H153" s="172" t="s">
        <v>73</v>
      </c>
      <c r="I153" s="175">
        <v>2412126027</v>
      </c>
      <c r="J153" s="176">
        <v>2000000001</v>
      </c>
      <c r="K153" s="175">
        <v>2031624400.1046751</v>
      </c>
      <c r="L153" s="176">
        <v>2412126027</v>
      </c>
      <c r="M153" s="177">
        <v>0.84225466553700001</v>
      </c>
      <c r="N153" s="177">
        <v>6.9676073029000003</v>
      </c>
      <c r="O153" s="172" t="s">
        <v>74</v>
      </c>
      <c r="P153" s="178">
        <v>0.43706838149999999</v>
      </c>
      <c r="Q153" s="179"/>
      <c r="R153" s="115"/>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6"/>
      <c r="AU153" s="92"/>
      <c r="AV153" s="92"/>
      <c r="AW153" s="92"/>
    </row>
    <row r="154" spans="2:49" ht="17.25" customHeight="1" x14ac:dyDescent="0.25">
      <c r="B154" s="109" t="s">
        <v>70</v>
      </c>
      <c r="C154" s="172" t="s">
        <v>229</v>
      </c>
      <c r="D154" s="173" t="s">
        <v>71</v>
      </c>
      <c r="E154" s="172" t="s">
        <v>72</v>
      </c>
      <c r="F154" s="174">
        <v>44257.718101851853</v>
      </c>
      <c r="G154" s="174">
        <v>45349</v>
      </c>
      <c r="H154" s="172" t="s">
        <v>73</v>
      </c>
      <c r="I154" s="175">
        <v>2411375342</v>
      </c>
      <c r="J154" s="176">
        <v>2001476775</v>
      </c>
      <c r="K154" s="175">
        <v>2011488184.2340436</v>
      </c>
      <c r="L154" s="176">
        <v>2411375342</v>
      </c>
      <c r="M154" s="177">
        <v>0.83416635693300001</v>
      </c>
      <c r="N154" s="177">
        <v>6.9673833862999999</v>
      </c>
      <c r="O154" s="172" t="s">
        <v>74</v>
      </c>
      <c r="P154" s="178">
        <v>0.43273642759999997</v>
      </c>
      <c r="Q154" s="179"/>
      <c r="R154" s="115"/>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6"/>
      <c r="AU154" s="92"/>
      <c r="AV154" s="92"/>
      <c r="AW154" s="92"/>
    </row>
    <row r="155" spans="2:49" ht="17.25" customHeight="1" x14ac:dyDescent="0.25">
      <c r="B155" s="109" t="s">
        <v>70</v>
      </c>
      <c r="C155" s="172" t="s">
        <v>229</v>
      </c>
      <c r="D155" s="173" t="s">
        <v>71</v>
      </c>
      <c r="E155" s="172" t="s">
        <v>72</v>
      </c>
      <c r="F155" s="174">
        <v>44406.460694444446</v>
      </c>
      <c r="G155" s="174">
        <v>45349</v>
      </c>
      <c r="H155" s="172" t="s">
        <v>73</v>
      </c>
      <c r="I155" s="175">
        <v>2411375342</v>
      </c>
      <c r="J155" s="176">
        <v>2057274584</v>
      </c>
      <c r="K155" s="175">
        <v>2011490817.0478091</v>
      </c>
      <c r="L155" s="176">
        <v>2411375342</v>
      </c>
      <c r="M155" s="177">
        <v>0.83416744876399995</v>
      </c>
      <c r="N155" s="177">
        <v>6.9673062606</v>
      </c>
      <c r="O155" s="172" t="s">
        <v>74</v>
      </c>
      <c r="P155" s="178">
        <v>0.43273699399999999</v>
      </c>
      <c r="Q155" s="179"/>
      <c r="R155" s="115"/>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6"/>
      <c r="AU155" s="92"/>
      <c r="AV155" s="92"/>
      <c r="AW155" s="92"/>
    </row>
    <row r="156" spans="2:49" ht="17.25" customHeight="1" x14ac:dyDescent="0.25">
      <c r="B156" s="109" t="s">
        <v>70</v>
      </c>
      <c r="C156" s="172" t="s">
        <v>229</v>
      </c>
      <c r="D156" s="173" t="s">
        <v>71</v>
      </c>
      <c r="E156" s="172" t="s">
        <v>72</v>
      </c>
      <c r="F156" s="174">
        <v>44221.689699074072</v>
      </c>
      <c r="G156" s="174">
        <v>45317</v>
      </c>
      <c r="H156" s="172" t="s">
        <v>73</v>
      </c>
      <c r="I156" s="175">
        <v>2411375342</v>
      </c>
      <c r="J156" s="176">
        <v>1999999998</v>
      </c>
      <c r="K156" s="175">
        <v>2024125367.9263418</v>
      </c>
      <c r="L156" s="176">
        <v>2411375342</v>
      </c>
      <c r="M156" s="177">
        <v>0.83940701087500003</v>
      </c>
      <c r="N156" s="177">
        <v>6.9669737045</v>
      </c>
      <c r="O156" s="172" t="s">
        <v>74</v>
      </c>
      <c r="P156" s="178">
        <v>0.4354550962</v>
      </c>
      <c r="Q156" s="179"/>
      <c r="R156" s="115"/>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6"/>
      <c r="AU156" s="92"/>
      <c r="AV156" s="92"/>
      <c r="AW156" s="92"/>
    </row>
    <row r="157" spans="2:49" ht="17.25" customHeight="1" x14ac:dyDescent="0.25">
      <c r="B157" s="109" t="s">
        <v>70</v>
      </c>
      <c r="C157" s="172" t="s">
        <v>229</v>
      </c>
      <c r="D157" s="173" t="s">
        <v>71</v>
      </c>
      <c r="E157" s="172" t="s">
        <v>72</v>
      </c>
      <c r="F157" s="174">
        <v>44322.744004629632</v>
      </c>
      <c r="G157" s="174">
        <v>45418</v>
      </c>
      <c r="H157" s="172" t="s">
        <v>73</v>
      </c>
      <c r="I157" s="175">
        <v>2411375343</v>
      </c>
      <c r="J157" s="176">
        <v>2000000000</v>
      </c>
      <c r="K157" s="175">
        <v>2053498279.3795335</v>
      </c>
      <c r="L157" s="176">
        <v>2411375343</v>
      </c>
      <c r="M157" s="177">
        <v>0.85158798912900002</v>
      </c>
      <c r="N157" s="177">
        <v>6.9671507518000002</v>
      </c>
      <c r="O157" s="172" t="s">
        <v>74</v>
      </c>
      <c r="P157" s="178">
        <v>0.44177416330000002</v>
      </c>
      <c r="Q157" s="179"/>
      <c r="R157" s="115"/>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6"/>
      <c r="AU157" s="92"/>
      <c r="AV157" s="92"/>
      <c r="AW157" s="92"/>
    </row>
    <row r="158" spans="2:49" ht="17.25" customHeight="1" x14ac:dyDescent="0.25">
      <c r="B158" s="109" t="s">
        <v>70</v>
      </c>
      <c r="C158" s="172" t="s">
        <v>229</v>
      </c>
      <c r="D158" s="173" t="s">
        <v>71</v>
      </c>
      <c r="E158" s="172" t="s">
        <v>72</v>
      </c>
      <c r="F158" s="174">
        <v>44194.649143518516</v>
      </c>
      <c r="G158" s="174">
        <v>45292</v>
      </c>
      <c r="H158" s="172" t="s">
        <v>73</v>
      </c>
      <c r="I158" s="175">
        <v>2412126027</v>
      </c>
      <c r="J158" s="176">
        <v>2000000001</v>
      </c>
      <c r="K158" s="175">
        <v>2034250441.0797622</v>
      </c>
      <c r="L158" s="176">
        <v>2412126027</v>
      </c>
      <c r="M158" s="177">
        <v>0.84334334869299998</v>
      </c>
      <c r="N158" s="177">
        <v>6.9676034079000004</v>
      </c>
      <c r="O158" s="172" t="s">
        <v>74</v>
      </c>
      <c r="P158" s="178">
        <v>0.4376333282</v>
      </c>
      <c r="Q158" s="179"/>
      <c r="R158" s="115"/>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6"/>
      <c r="AU158" s="92"/>
      <c r="AV158" s="92"/>
      <c r="AW158" s="92"/>
    </row>
    <row r="159" spans="2:49" ht="17.25" customHeight="1" x14ac:dyDescent="0.25">
      <c r="B159" s="109" t="s">
        <v>70</v>
      </c>
      <c r="C159" s="172" t="s">
        <v>229</v>
      </c>
      <c r="D159" s="173" t="s">
        <v>71</v>
      </c>
      <c r="E159" s="172" t="s">
        <v>72</v>
      </c>
      <c r="F159" s="174">
        <v>44216.417349537034</v>
      </c>
      <c r="G159" s="174">
        <v>45313</v>
      </c>
      <c r="H159" s="172" t="s">
        <v>73</v>
      </c>
      <c r="I159" s="175">
        <v>2412126027</v>
      </c>
      <c r="J159" s="176">
        <v>2000369092</v>
      </c>
      <c r="K159" s="175">
        <v>2026382437.1856537</v>
      </c>
      <c r="L159" s="176">
        <v>2412126027</v>
      </c>
      <c r="M159" s="177">
        <v>0.84008149429300005</v>
      </c>
      <c r="N159" s="177">
        <v>6.9676075985999999</v>
      </c>
      <c r="O159" s="172" t="s">
        <v>74</v>
      </c>
      <c r="P159" s="178">
        <v>0.43594066510000001</v>
      </c>
      <c r="Q159" s="179"/>
      <c r="R159" s="115"/>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6"/>
      <c r="AU159" s="92"/>
      <c r="AV159" s="92"/>
      <c r="AW159" s="92"/>
    </row>
    <row r="160" spans="2:49" ht="17.25" customHeight="1" x14ac:dyDescent="0.25">
      <c r="B160" s="109" t="s">
        <v>70</v>
      </c>
      <c r="C160" s="172" t="s">
        <v>229</v>
      </c>
      <c r="D160" s="173" t="s">
        <v>71</v>
      </c>
      <c r="E160" s="172" t="s">
        <v>72</v>
      </c>
      <c r="F160" s="174">
        <v>44270.649930555555</v>
      </c>
      <c r="G160" s="174">
        <v>44998</v>
      </c>
      <c r="H160" s="172" t="s">
        <v>73</v>
      </c>
      <c r="I160" s="175">
        <v>1123336986</v>
      </c>
      <c r="J160" s="176">
        <v>1000664039</v>
      </c>
      <c r="K160" s="175">
        <v>1003322139.3510259</v>
      </c>
      <c r="L160" s="176">
        <v>1123336986</v>
      </c>
      <c r="M160" s="177">
        <v>0.89316220497999999</v>
      </c>
      <c r="N160" s="177">
        <v>6.2442560007000001</v>
      </c>
      <c r="O160" s="172" t="s">
        <v>74</v>
      </c>
      <c r="P160" s="178">
        <v>0.21584717310000001</v>
      </c>
      <c r="Q160" s="179"/>
      <c r="R160" s="115"/>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6"/>
      <c r="AU160" s="92"/>
      <c r="AV160" s="92"/>
      <c r="AW160" s="92"/>
    </row>
    <row r="161" spans="2:49" ht="17.25" customHeight="1" x14ac:dyDescent="0.25">
      <c r="B161" s="128"/>
      <c r="C161" s="180" t="s">
        <v>104</v>
      </c>
      <c r="D161" s="180"/>
      <c r="E161" s="180"/>
      <c r="F161" s="180"/>
      <c r="G161" s="180"/>
      <c r="H161" s="180"/>
      <c r="I161" s="181">
        <v>176848731488</v>
      </c>
      <c r="J161" s="182">
        <v>147600016827</v>
      </c>
      <c r="K161" s="181">
        <v>148536739819.64594</v>
      </c>
      <c r="L161" s="182">
        <v>176848731488</v>
      </c>
      <c r="M161" s="179"/>
      <c r="N161" s="179"/>
      <c r="O161" s="179"/>
      <c r="P161" s="183">
        <v>31.95507617739997</v>
      </c>
      <c r="Q161" s="184" t="s">
        <v>224</v>
      </c>
      <c r="R161" s="115"/>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6"/>
      <c r="AU161" s="92"/>
      <c r="AV161" s="92"/>
      <c r="AW161" s="92"/>
    </row>
    <row r="162" spans="2:49" ht="17.25" customHeight="1" x14ac:dyDescent="0.25">
      <c r="B162" s="109" t="s">
        <v>70</v>
      </c>
      <c r="C162" s="172" t="s">
        <v>85</v>
      </c>
      <c r="D162" s="173" t="s">
        <v>71</v>
      </c>
      <c r="E162" s="172" t="s">
        <v>72</v>
      </c>
      <c r="F162" s="174">
        <v>44434.618472222224</v>
      </c>
      <c r="G162" s="174">
        <v>45509</v>
      </c>
      <c r="H162" s="172" t="s">
        <v>73</v>
      </c>
      <c r="I162" s="175">
        <v>119446575</v>
      </c>
      <c r="J162" s="176">
        <v>104369256</v>
      </c>
      <c r="K162" s="175">
        <v>104213192.12415597</v>
      </c>
      <c r="L162" s="176">
        <v>119446575</v>
      </c>
      <c r="M162" s="177">
        <v>0.87246697633799997</v>
      </c>
      <c r="N162" s="177">
        <v>5.0594354164000004</v>
      </c>
      <c r="O162" s="172" t="s">
        <v>74</v>
      </c>
      <c r="P162" s="178">
        <v>2.24196417E-2</v>
      </c>
      <c r="Q162" s="179"/>
      <c r="R162" s="115"/>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6"/>
      <c r="AU162" s="92"/>
      <c r="AV162" s="92"/>
      <c r="AW162" s="92"/>
    </row>
    <row r="163" spans="2:49" ht="17.25" customHeight="1" x14ac:dyDescent="0.25">
      <c r="B163" s="109" t="s">
        <v>70</v>
      </c>
      <c r="C163" s="172" t="s">
        <v>85</v>
      </c>
      <c r="D163" s="173" t="s">
        <v>71</v>
      </c>
      <c r="E163" s="172" t="s">
        <v>72</v>
      </c>
      <c r="F163" s="174">
        <v>44494.550810185188</v>
      </c>
      <c r="G163" s="174">
        <v>45511</v>
      </c>
      <c r="H163" s="172" t="s">
        <v>73</v>
      </c>
      <c r="I163" s="175">
        <v>238857534</v>
      </c>
      <c r="J163" s="176">
        <v>208236160</v>
      </c>
      <c r="K163" s="175">
        <v>206605283.74408937</v>
      </c>
      <c r="L163" s="176">
        <v>238857534</v>
      </c>
      <c r="M163" s="177">
        <v>0.86497285760300002</v>
      </c>
      <c r="N163" s="177">
        <v>5.4731784832999999</v>
      </c>
      <c r="O163" s="172" t="s">
        <v>74</v>
      </c>
      <c r="P163" s="178">
        <v>4.4447505599999999E-2</v>
      </c>
      <c r="Q163" s="179"/>
      <c r="R163" s="115"/>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6"/>
      <c r="AU163" s="92"/>
      <c r="AV163" s="92"/>
      <c r="AW163" s="92"/>
    </row>
    <row r="164" spans="2:49" ht="17.25" customHeight="1" x14ac:dyDescent="0.25">
      <c r="B164" s="109" t="s">
        <v>70</v>
      </c>
      <c r="C164" s="172" t="s">
        <v>85</v>
      </c>
      <c r="D164" s="173" t="s">
        <v>71</v>
      </c>
      <c r="E164" s="172" t="s">
        <v>72</v>
      </c>
      <c r="F164" s="174">
        <v>44448.640208333331</v>
      </c>
      <c r="G164" s="174">
        <v>45511</v>
      </c>
      <c r="H164" s="172" t="s">
        <v>73</v>
      </c>
      <c r="I164" s="175">
        <v>238893151</v>
      </c>
      <c r="J164" s="176">
        <v>206877261</v>
      </c>
      <c r="K164" s="175">
        <v>206640230.28609562</v>
      </c>
      <c r="L164" s="176">
        <v>238893151</v>
      </c>
      <c r="M164" s="177">
        <v>0.86499018251899995</v>
      </c>
      <c r="N164" s="177">
        <v>5.4731817406000003</v>
      </c>
      <c r="O164" s="172" t="s">
        <v>74</v>
      </c>
      <c r="P164" s="178">
        <v>4.44550238E-2</v>
      </c>
      <c r="Q164" s="179"/>
      <c r="R164" s="115"/>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6"/>
      <c r="AU164" s="92"/>
      <c r="AV164" s="92"/>
      <c r="AW164" s="92"/>
    </row>
    <row r="165" spans="2:49" ht="17.25" customHeight="1" x14ac:dyDescent="0.25">
      <c r="B165" s="109" t="s">
        <v>70</v>
      </c>
      <c r="C165" s="172" t="s">
        <v>85</v>
      </c>
      <c r="D165" s="173" t="s">
        <v>71</v>
      </c>
      <c r="E165" s="172" t="s">
        <v>72</v>
      </c>
      <c r="F165" s="174">
        <v>44448.634398148148</v>
      </c>
      <c r="G165" s="174">
        <v>45511</v>
      </c>
      <c r="H165" s="172" t="s">
        <v>73</v>
      </c>
      <c r="I165" s="175">
        <v>298616438</v>
      </c>
      <c r="J165" s="176">
        <v>258631959</v>
      </c>
      <c r="K165" s="175">
        <v>258292394.15351224</v>
      </c>
      <c r="L165" s="176">
        <v>298616438</v>
      </c>
      <c r="M165" s="177">
        <v>0.864963750433</v>
      </c>
      <c r="N165" s="177">
        <v>5.4735515215000001</v>
      </c>
      <c r="O165" s="172" t="s">
        <v>74</v>
      </c>
      <c r="P165" s="178">
        <v>5.5567081499999997E-2</v>
      </c>
      <c r="Q165" s="179"/>
      <c r="R165" s="115"/>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6"/>
      <c r="AU165" s="92"/>
      <c r="AV165" s="92"/>
      <c r="AW165" s="92"/>
    </row>
    <row r="166" spans="2:49" ht="17.25" customHeight="1" x14ac:dyDescent="0.25">
      <c r="B166" s="109" t="s">
        <v>70</v>
      </c>
      <c r="C166" s="172" t="s">
        <v>85</v>
      </c>
      <c r="D166" s="173" t="s">
        <v>71</v>
      </c>
      <c r="E166" s="172" t="s">
        <v>72</v>
      </c>
      <c r="F166" s="174">
        <v>44448.688518518517</v>
      </c>
      <c r="G166" s="174">
        <v>45516</v>
      </c>
      <c r="H166" s="172" t="s">
        <v>73</v>
      </c>
      <c r="I166" s="175">
        <v>59723288</v>
      </c>
      <c r="J166" s="176">
        <v>51684011</v>
      </c>
      <c r="K166" s="175">
        <v>51606901.286819987</v>
      </c>
      <c r="L166" s="176">
        <v>59723288</v>
      </c>
      <c r="M166" s="177">
        <v>0.864100136061</v>
      </c>
      <c r="N166" s="177">
        <v>5.4713336567999997</v>
      </c>
      <c r="O166" s="172" t="s">
        <v>74</v>
      </c>
      <c r="P166" s="178">
        <v>1.1102320299999999E-2</v>
      </c>
      <c r="Q166" s="179"/>
      <c r="R166" s="115"/>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6"/>
      <c r="AU166" s="92"/>
      <c r="AV166" s="92"/>
      <c r="AW166" s="92"/>
    </row>
    <row r="167" spans="2:49" ht="17.25" customHeight="1" x14ac:dyDescent="0.25">
      <c r="B167" s="109" t="s">
        <v>70</v>
      </c>
      <c r="C167" s="172" t="s">
        <v>85</v>
      </c>
      <c r="D167" s="173" t="s">
        <v>71</v>
      </c>
      <c r="E167" s="172" t="s">
        <v>72</v>
      </c>
      <c r="F167" s="174">
        <v>44448.545925925922</v>
      </c>
      <c r="G167" s="174">
        <v>45509</v>
      </c>
      <c r="H167" s="172" t="s">
        <v>73</v>
      </c>
      <c r="I167" s="175">
        <v>119428767</v>
      </c>
      <c r="J167" s="176">
        <v>103336515</v>
      </c>
      <c r="K167" s="175">
        <v>103216991.95980875</v>
      </c>
      <c r="L167" s="176">
        <v>119428767</v>
      </c>
      <c r="M167" s="177">
        <v>0.86425569444100003</v>
      </c>
      <c r="N167" s="177">
        <v>5.4709663114999998</v>
      </c>
      <c r="O167" s="172" t="s">
        <v>74</v>
      </c>
      <c r="P167" s="178">
        <v>2.22053267E-2</v>
      </c>
      <c r="Q167" s="179"/>
      <c r="R167" s="115"/>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6"/>
      <c r="AU167" s="92"/>
      <c r="AV167" s="92"/>
      <c r="AW167" s="92"/>
    </row>
    <row r="168" spans="2:49" ht="17.25" customHeight="1" x14ac:dyDescent="0.25">
      <c r="B168" s="109" t="s">
        <v>70</v>
      </c>
      <c r="C168" s="172" t="s">
        <v>85</v>
      </c>
      <c r="D168" s="173" t="s">
        <v>71</v>
      </c>
      <c r="E168" s="172" t="s">
        <v>72</v>
      </c>
      <c r="F168" s="174">
        <v>44448.666678240741</v>
      </c>
      <c r="G168" s="174">
        <v>45511</v>
      </c>
      <c r="H168" s="172" t="s">
        <v>73</v>
      </c>
      <c r="I168" s="175">
        <v>298616438</v>
      </c>
      <c r="J168" s="176">
        <v>258384940</v>
      </c>
      <c r="K168" s="175">
        <v>258042629.28114229</v>
      </c>
      <c r="L168" s="176">
        <v>298616438</v>
      </c>
      <c r="M168" s="177">
        <v>0.86412734345599995</v>
      </c>
      <c r="N168" s="177">
        <v>5.4709631453999998</v>
      </c>
      <c r="O168" s="172" t="s">
        <v>74</v>
      </c>
      <c r="P168" s="178">
        <v>5.5513348999999997E-2</v>
      </c>
      <c r="Q168" s="179"/>
      <c r="R168" s="115"/>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6"/>
      <c r="AU168" s="92"/>
      <c r="AV168" s="92"/>
      <c r="AW168" s="92"/>
    </row>
    <row r="169" spans="2:49" ht="17.25" customHeight="1" x14ac:dyDescent="0.25">
      <c r="B169" s="109" t="s">
        <v>70</v>
      </c>
      <c r="C169" s="172" t="s">
        <v>85</v>
      </c>
      <c r="D169" s="173" t="s">
        <v>71</v>
      </c>
      <c r="E169" s="172" t="s">
        <v>72</v>
      </c>
      <c r="F169" s="174">
        <v>44448.517256944448</v>
      </c>
      <c r="G169" s="174">
        <v>45509</v>
      </c>
      <c r="H169" s="172" t="s">
        <v>73</v>
      </c>
      <c r="I169" s="175">
        <v>59723288</v>
      </c>
      <c r="J169" s="176">
        <v>51733430</v>
      </c>
      <c r="K169" s="175">
        <v>51656859.507973693</v>
      </c>
      <c r="L169" s="176">
        <v>59723288</v>
      </c>
      <c r="M169" s="177">
        <v>0.86493663088299999</v>
      </c>
      <c r="N169" s="177">
        <v>5.4739217901000004</v>
      </c>
      <c r="O169" s="172" t="s">
        <v>74</v>
      </c>
      <c r="P169" s="178">
        <v>1.1113067900000001E-2</v>
      </c>
      <c r="Q169" s="179"/>
      <c r="R169" s="115"/>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6"/>
      <c r="AU169" s="92"/>
      <c r="AV169" s="92"/>
      <c r="AW169" s="92"/>
    </row>
    <row r="170" spans="2:49" ht="17.25" customHeight="1" x14ac:dyDescent="0.25">
      <c r="B170" s="109" t="s">
        <v>70</v>
      </c>
      <c r="C170" s="172" t="s">
        <v>85</v>
      </c>
      <c r="D170" s="173" t="s">
        <v>71</v>
      </c>
      <c r="E170" s="172" t="s">
        <v>72</v>
      </c>
      <c r="F170" s="174">
        <v>44434.618587962963</v>
      </c>
      <c r="G170" s="174">
        <v>45509</v>
      </c>
      <c r="H170" s="172" t="s">
        <v>73</v>
      </c>
      <c r="I170" s="175">
        <v>298616438</v>
      </c>
      <c r="J170" s="176">
        <v>260923142</v>
      </c>
      <c r="K170" s="175">
        <v>260532980.87135661</v>
      </c>
      <c r="L170" s="176">
        <v>298616438</v>
      </c>
      <c r="M170" s="177">
        <v>0.87246697675600005</v>
      </c>
      <c r="N170" s="177">
        <v>5.0594354164000004</v>
      </c>
      <c r="O170" s="172" t="s">
        <v>74</v>
      </c>
      <c r="P170" s="178">
        <v>5.6049104500000002E-2</v>
      </c>
      <c r="Q170" s="179"/>
      <c r="R170" s="115"/>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6"/>
      <c r="AU170" s="92"/>
      <c r="AV170" s="92"/>
      <c r="AW170" s="92"/>
    </row>
    <row r="171" spans="2:49" ht="17.25" customHeight="1" x14ac:dyDescent="0.25">
      <c r="B171" s="109" t="s">
        <v>70</v>
      </c>
      <c r="C171" s="172" t="s">
        <v>85</v>
      </c>
      <c r="D171" s="173" t="s">
        <v>71</v>
      </c>
      <c r="E171" s="172" t="s">
        <v>72</v>
      </c>
      <c r="F171" s="174">
        <v>44649.688449074078</v>
      </c>
      <c r="G171" s="174">
        <v>45510</v>
      </c>
      <c r="H171" s="172" t="s">
        <v>73</v>
      </c>
      <c r="I171" s="175">
        <v>290558219</v>
      </c>
      <c r="J171" s="176">
        <v>258216984</v>
      </c>
      <c r="K171" s="175">
        <v>258292394.15351224</v>
      </c>
      <c r="L171" s="176">
        <v>290558219</v>
      </c>
      <c r="M171" s="177">
        <v>0.88895228998300002</v>
      </c>
      <c r="N171" s="177">
        <v>5.4735515215000001</v>
      </c>
      <c r="O171" s="172" t="s">
        <v>74</v>
      </c>
      <c r="P171" s="178">
        <v>5.5567081499999997E-2</v>
      </c>
      <c r="Q171" s="179"/>
      <c r="R171" s="115"/>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6"/>
      <c r="AU171" s="92"/>
      <c r="AV171" s="92"/>
      <c r="AW171" s="92"/>
    </row>
    <row r="172" spans="2:49" ht="17.25" customHeight="1" x14ac:dyDescent="0.25">
      <c r="B172" s="109" t="s">
        <v>70</v>
      </c>
      <c r="C172" s="172" t="s">
        <v>85</v>
      </c>
      <c r="D172" s="173" t="s">
        <v>71</v>
      </c>
      <c r="E172" s="172" t="s">
        <v>72</v>
      </c>
      <c r="F172" s="174">
        <v>44448.65221064815</v>
      </c>
      <c r="G172" s="174">
        <v>45511</v>
      </c>
      <c r="H172" s="172" t="s">
        <v>73</v>
      </c>
      <c r="I172" s="175">
        <v>119446575</v>
      </c>
      <c r="J172" s="176">
        <v>103424514</v>
      </c>
      <c r="K172" s="175">
        <v>103305836.58346945</v>
      </c>
      <c r="L172" s="176">
        <v>119446575</v>
      </c>
      <c r="M172" s="177">
        <v>0.86487064684299997</v>
      </c>
      <c r="N172" s="177">
        <v>5.4728071954999997</v>
      </c>
      <c r="O172" s="172" t="s">
        <v>74</v>
      </c>
      <c r="P172" s="178">
        <v>2.2224440099999999E-2</v>
      </c>
      <c r="Q172" s="179"/>
      <c r="R172" s="115"/>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6"/>
      <c r="AU172" s="92"/>
      <c r="AV172" s="92"/>
      <c r="AW172" s="92"/>
    </row>
    <row r="173" spans="2:49" ht="17.25" customHeight="1" x14ac:dyDescent="0.25">
      <c r="B173" s="109" t="s">
        <v>70</v>
      </c>
      <c r="C173" s="172" t="s">
        <v>85</v>
      </c>
      <c r="D173" s="173" t="s">
        <v>71</v>
      </c>
      <c r="E173" s="172" t="s">
        <v>72</v>
      </c>
      <c r="F173" s="174">
        <v>44488.708067129628</v>
      </c>
      <c r="G173" s="174">
        <v>45510</v>
      </c>
      <c r="H173" s="172" t="s">
        <v>73</v>
      </c>
      <c r="I173" s="175">
        <v>298616438</v>
      </c>
      <c r="J173" s="176">
        <v>260146791</v>
      </c>
      <c r="K173" s="175">
        <v>258292394.15351224</v>
      </c>
      <c r="L173" s="176">
        <v>298616438</v>
      </c>
      <c r="M173" s="177">
        <v>0.864963750433</v>
      </c>
      <c r="N173" s="177">
        <v>5.4735515215000001</v>
      </c>
      <c r="O173" s="172" t="s">
        <v>74</v>
      </c>
      <c r="P173" s="178">
        <v>5.5567081499999997E-2</v>
      </c>
      <c r="Q173" s="179"/>
      <c r="R173" s="115"/>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6"/>
      <c r="AU173" s="92"/>
      <c r="AV173" s="92"/>
      <c r="AW173" s="92"/>
    </row>
    <row r="174" spans="2:49" ht="17.25" customHeight="1" x14ac:dyDescent="0.25">
      <c r="B174" s="109" t="s">
        <v>70</v>
      </c>
      <c r="C174" s="172" t="s">
        <v>85</v>
      </c>
      <c r="D174" s="173" t="s">
        <v>71</v>
      </c>
      <c r="E174" s="172" t="s">
        <v>72</v>
      </c>
      <c r="F174" s="174">
        <v>44448.634444444448</v>
      </c>
      <c r="G174" s="174">
        <v>45511</v>
      </c>
      <c r="H174" s="172" t="s">
        <v>73</v>
      </c>
      <c r="I174" s="175">
        <v>298616438</v>
      </c>
      <c r="J174" s="176">
        <v>258631959</v>
      </c>
      <c r="K174" s="175">
        <v>258292394.15351224</v>
      </c>
      <c r="L174" s="176">
        <v>298616438</v>
      </c>
      <c r="M174" s="177">
        <v>0.864963750433</v>
      </c>
      <c r="N174" s="177">
        <v>5.4735515215000001</v>
      </c>
      <c r="O174" s="172" t="s">
        <v>74</v>
      </c>
      <c r="P174" s="178">
        <v>5.5567081499999997E-2</v>
      </c>
      <c r="Q174" s="179"/>
      <c r="R174" s="115"/>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6"/>
      <c r="AU174" s="92"/>
      <c r="AV174" s="92"/>
      <c r="AW174" s="92"/>
    </row>
    <row r="175" spans="2:49" ht="17.25" customHeight="1" x14ac:dyDescent="0.25">
      <c r="B175" s="109" t="s">
        <v>70</v>
      </c>
      <c r="C175" s="172" t="s">
        <v>85</v>
      </c>
      <c r="D175" s="173" t="s">
        <v>71</v>
      </c>
      <c r="E175" s="172" t="s">
        <v>72</v>
      </c>
      <c r="F175" s="174">
        <v>44434.617395833331</v>
      </c>
      <c r="G175" s="174">
        <v>45509</v>
      </c>
      <c r="H175" s="172" t="s">
        <v>73</v>
      </c>
      <c r="I175" s="175">
        <v>238893151</v>
      </c>
      <c r="J175" s="176">
        <v>208738514</v>
      </c>
      <c r="K175" s="175">
        <v>208426385.16196698</v>
      </c>
      <c r="L175" s="176">
        <v>238893151</v>
      </c>
      <c r="M175" s="177">
        <v>0.87246697651000005</v>
      </c>
      <c r="N175" s="177">
        <v>5.0594354164000004</v>
      </c>
      <c r="O175" s="172" t="s">
        <v>74</v>
      </c>
      <c r="P175" s="178">
        <v>4.4839283700000003E-2</v>
      </c>
      <c r="Q175" s="179"/>
      <c r="R175" s="115"/>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6"/>
      <c r="AU175" s="92"/>
      <c r="AV175" s="92"/>
      <c r="AW175" s="92"/>
    </row>
    <row r="176" spans="2:49" ht="17.25" customHeight="1" x14ac:dyDescent="0.25">
      <c r="B176" s="109" t="s">
        <v>70</v>
      </c>
      <c r="C176" s="172" t="s">
        <v>85</v>
      </c>
      <c r="D176" s="173" t="s">
        <v>71</v>
      </c>
      <c r="E176" s="172" t="s">
        <v>72</v>
      </c>
      <c r="F176" s="174">
        <v>44448.618622685186</v>
      </c>
      <c r="G176" s="174">
        <v>45511</v>
      </c>
      <c r="H176" s="172" t="s">
        <v>73</v>
      </c>
      <c r="I176" s="175">
        <v>238821918</v>
      </c>
      <c r="J176" s="176">
        <v>206835817</v>
      </c>
      <c r="K176" s="175">
        <v>206598893.92396981</v>
      </c>
      <c r="L176" s="176">
        <v>238821918</v>
      </c>
      <c r="M176" s="177">
        <v>0.86507509718599995</v>
      </c>
      <c r="N176" s="177">
        <v>5.4735496867000002</v>
      </c>
      <c r="O176" s="172" t="s">
        <v>74</v>
      </c>
      <c r="P176" s="178">
        <v>4.4446131E-2</v>
      </c>
      <c r="Q176" s="179"/>
      <c r="R176" s="115"/>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6"/>
      <c r="AU176" s="92"/>
      <c r="AV176" s="92"/>
      <c r="AW176" s="92"/>
    </row>
    <row r="177" spans="2:49" ht="17.25" customHeight="1" x14ac:dyDescent="0.25">
      <c r="B177" s="109" t="s">
        <v>70</v>
      </c>
      <c r="C177" s="172" t="s">
        <v>85</v>
      </c>
      <c r="D177" s="173" t="s">
        <v>71</v>
      </c>
      <c r="E177" s="172" t="s">
        <v>72</v>
      </c>
      <c r="F177" s="174">
        <v>44448.671759259261</v>
      </c>
      <c r="G177" s="174">
        <v>45511</v>
      </c>
      <c r="H177" s="172" t="s">
        <v>73</v>
      </c>
      <c r="I177" s="175">
        <v>119446575</v>
      </c>
      <c r="J177" s="176">
        <v>103353976</v>
      </c>
      <c r="K177" s="175">
        <v>103217051.08996087</v>
      </c>
      <c r="L177" s="176">
        <v>119446575</v>
      </c>
      <c r="M177" s="177">
        <v>0.86412733969099997</v>
      </c>
      <c r="N177" s="177">
        <v>5.4709631453999998</v>
      </c>
      <c r="O177" s="172" t="s">
        <v>74</v>
      </c>
      <c r="P177" s="178">
        <v>2.2205339500000001E-2</v>
      </c>
      <c r="Q177" s="179"/>
      <c r="R177" s="115"/>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6"/>
      <c r="AU177" s="92"/>
      <c r="AV177" s="92"/>
      <c r="AW177" s="92"/>
    </row>
    <row r="178" spans="2:49" ht="17.25" customHeight="1" x14ac:dyDescent="0.25">
      <c r="B178" s="109" t="s">
        <v>70</v>
      </c>
      <c r="C178" s="172" t="s">
        <v>85</v>
      </c>
      <c r="D178" s="173" t="s">
        <v>71</v>
      </c>
      <c r="E178" s="172" t="s">
        <v>72</v>
      </c>
      <c r="F178" s="174">
        <v>44448.532013888886</v>
      </c>
      <c r="G178" s="174">
        <v>45509</v>
      </c>
      <c r="H178" s="172" t="s">
        <v>73</v>
      </c>
      <c r="I178" s="175">
        <v>179143151</v>
      </c>
      <c r="J178" s="176">
        <v>155174220</v>
      </c>
      <c r="K178" s="175">
        <v>154970642.04781047</v>
      </c>
      <c r="L178" s="176">
        <v>179143151</v>
      </c>
      <c r="M178" s="177">
        <v>0.86506596084099996</v>
      </c>
      <c r="N178" s="177">
        <v>5.4739228564999998</v>
      </c>
      <c r="O178" s="172" t="s">
        <v>74</v>
      </c>
      <c r="P178" s="178">
        <v>3.3339217499999997E-2</v>
      </c>
      <c r="Q178" s="179"/>
      <c r="R178" s="115"/>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6"/>
      <c r="AU178" s="92"/>
      <c r="AV178" s="92"/>
      <c r="AW178" s="92"/>
    </row>
    <row r="179" spans="2:49" ht="17.25" customHeight="1" x14ac:dyDescent="0.25">
      <c r="B179" s="109" t="s">
        <v>70</v>
      </c>
      <c r="C179" s="172" t="s">
        <v>85</v>
      </c>
      <c r="D179" s="173" t="s">
        <v>71</v>
      </c>
      <c r="E179" s="172" t="s">
        <v>72</v>
      </c>
      <c r="F179" s="174">
        <v>44448.657314814816</v>
      </c>
      <c r="G179" s="174">
        <v>45511</v>
      </c>
      <c r="H179" s="172" t="s">
        <v>73</v>
      </c>
      <c r="I179" s="175">
        <v>238893151</v>
      </c>
      <c r="J179" s="176">
        <v>206849026</v>
      </c>
      <c r="K179" s="175">
        <v>206611672.56162751</v>
      </c>
      <c r="L179" s="176">
        <v>238893151</v>
      </c>
      <c r="M179" s="177">
        <v>0.86487064068899999</v>
      </c>
      <c r="N179" s="177">
        <v>5.4728073296000002</v>
      </c>
      <c r="O179" s="172" t="s">
        <v>74</v>
      </c>
      <c r="P179" s="178">
        <v>4.4448880099999998E-2</v>
      </c>
      <c r="Q179" s="179"/>
      <c r="R179" s="115"/>
      <c r="S179" s="92"/>
      <c r="T179" s="92"/>
      <c r="U179" s="92"/>
      <c r="V179" s="92"/>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6"/>
      <c r="AU179" s="92"/>
      <c r="AV179" s="92"/>
      <c r="AW179" s="92"/>
    </row>
    <row r="180" spans="2:49" ht="17.25" customHeight="1" x14ac:dyDescent="0.25">
      <c r="B180" s="109" t="s">
        <v>70</v>
      </c>
      <c r="C180" s="172" t="s">
        <v>85</v>
      </c>
      <c r="D180" s="173" t="s">
        <v>71</v>
      </c>
      <c r="E180" s="172" t="s">
        <v>72</v>
      </c>
      <c r="F180" s="174">
        <v>44434.618680555555</v>
      </c>
      <c r="G180" s="174">
        <v>45509</v>
      </c>
      <c r="H180" s="172" t="s">
        <v>73</v>
      </c>
      <c r="I180" s="175">
        <v>179169863</v>
      </c>
      <c r="J180" s="176">
        <v>156553886</v>
      </c>
      <c r="K180" s="175">
        <v>156319788.72400254</v>
      </c>
      <c r="L180" s="176">
        <v>179169863</v>
      </c>
      <c r="M180" s="177">
        <v>0.87246697690399999</v>
      </c>
      <c r="N180" s="177">
        <v>5.0594354164000004</v>
      </c>
      <c r="O180" s="172" t="s">
        <v>74</v>
      </c>
      <c r="P180" s="178">
        <v>3.3629462700000001E-2</v>
      </c>
      <c r="Q180" s="179"/>
      <c r="R180" s="115"/>
      <c r="S180" s="92"/>
      <c r="T180" s="92"/>
      <c r="U180" s="92"/>
      <c r="V180" s="92"/>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6"/>
      <c r="AU180" s="92"/>
      <c r="AV180" s="92"/>
      <c r="AW180" s="92"/>
    </row>
    <row r="181" spans="2:49" ht="17.25" customHeight="1" x14ac:dyDescent="0.25">
      <c r="B181" s="109" t="s">
        <v>70</v>
      </c>
      <c r="C181" s="172" t="s">
        <v>85</v>
      </c>
      <c r="D181" s="173" t="s">
        <v>71</v>
      </c>
      <c r="E181" s="172" t="s">
        <v>72</v>
      </c>
      <c r="F181" s="174">
        <v>44651.667222222219</v>
      </c>
      <c r="G181" s="174">
        <v>45517</v>
      </c>
      <c r="H181" s="172" t="s">
        <v>73</v>
      </c>
      <c r="I181" s="175">
        <v>290558219</v>
      </c>
      <c r="J181" s="176">
        <v>258042629</v>
      </c>
      <c r="K181" s="175">
        <v>258042629.28114229</v>
      </c>
      <c r="L181" s="176">
        <v>290558219</v>
      </c>
      <c r="M181" s="177">
        <v>0.88809268644799999</v>
      </c>
      <c r="N181" s="177">
        <v>5.4709631453999998</v>
      </c>
      <c r="O181" s="172" t="s">
        <v>74</v>
      </c>
      <c r="P181" s="178">
        <v>5.5513348999999997E-2</v>
      </c>
      <c r="Q181" s="179"/>
      <c r="R181" s="115"/>
      <c r="S181" s="92"/>
      <c r="T181" s="92"/>
      <c r="U181" s="92"/>
      <c r="V181" s="92"/>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6"/>
      <c r="AU181" s="92"/>
      <c r="AV181" s="92"/>
      <c r="AW181" s="92"/>
    </row>
    <row r="182" spans="2:49" ht="17.25" customHeight="1" x14ac:dyDescent="0.25">
      <c r="B182" s="109" t="s">
        <v>70</v>
      </c>
      <c r="C182" s="172" t="s">
        <v>85</v>
      </c>
      <c r="D182" s="173" t="s">
        <v>71</v>
      </c>
      <c r="E182" s="172" t="s">
        <v>72</v>
      </c>
      <c r="F182" s="174">
        <v>44434.618495370371</v>
      </c>
      <c r="G182" s="174">
        <v>45509</v>
      </c>
      <c r="H182" s="172" t="s">
        <v>73</v>
      </c>
      <c r="I182" s="175">
        <v>298616438</v>
      </c>
      <c r="J182" s="176">
        <v>260923142</v>
      </c>
      <c r="K182" s="175">
        <v>260532980.87135661</v>
      </c>
      <c r="L182" s="176">
        <v>298616438</v>
      </c>
      <c r="M182" s="177">
        <v>0.87246697675600005</v>
      </c>
      <c r="N182" s="177">
        <v>5.0594354164000004</v>
      </c>
      <c r="O182" s="172" t="s">
        <v>74</v>
      </c>
      <c r="P182" s="178">
        <v>5.6049104500000002E-2</v>
      </c>
      <c r="Q182" s="179"/>
      <c r="R182" s="115"/>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6"/>
      <c r="AU182" s="92"/>
      <c r="AV182" s="92"/>
      <c r="AW182" s="92"/>
    </row>
    <row r="183" spans="2:49" ht="17.25" customHeight="1" x14ac:dyDescent="0.25">
      <c r="B183" s="109" t="s">
        <v>70</v>
      </c>
      <c r="C183" s="172" t="s">
        <v>85</v>
      </c>
      <c r="D183" s="173" t="s">
        <v>71</v>
      </c>
      <c r="E183" s="172" t="s">
        <v>72</v>
      </c>
      <c r="F183" s="174">
        <v>44494.550833333335</v>
      </c>
      <c r="G183" s="174">
        <v>45511</v>
      </c>
      <c r="H183" s="172" t="s">
        <v>73</v>
      </c>
      <c r="I183" s="175">
        <v>238857534</v>
      </c>
      <c r="J183" s="176">
        <v>208236160</v>
      </c>
      <c r="K183" s="175">
        <v>206605283.74408937</v>
      </c>
      <c r="L183" s="176">
        <v>238857534</v>
      </c>
      <c r="M183" s="177">
        <v>0.86497285760300002</v>
      </c>
      <c r="N183" s="177">
        <v>5.4731784832999999</v>
      </c>
      <c r="O183" s="172" t="s">
        <v>74</v>
      </c>
      <c r="P183" s="178">
        <v>4.4447505599999999E-2</v>
      </c>
      <c r="Q183" s="179"/>
      <c r="R183" s="115"/>
      <c r="S183" s="92"/>
      <c r="T183" s="92"/>
      <c r="U183" s="92"/>
      <c r="V183" s="92"/>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6"/>
      <c r="AU183" s="92"/>
      <c r="AV183" s="92"/>
      <c r="AW183" s="92"/>
    </row>
    <row r="184" spans="2:49" ht="17.25" customHeight="1" x14ac:dyDescent="0.25">
      <c r="B184" s="109" t="s">
        <v>70</v>
      </c>
      <c r="C184" s="172" t="s">
        <v>85</v>
      </c>
      <c r="D184" s="173" t="s">
        <v>71</v>
      </c>
      <c r="E184" s="172" t="s">
        <v>72</v>
      </c>
      <c r="F184" s="174">
        <v>44448.643287037034</v>
      </c>
      <c r="G184" s="174">
        <v>45511</v>
      </c>
      <c r="H184" s="172" t="s">
        <v>73</v>
      </c>
      <c r="I184" s="175">
        <v>59723288</v>
      </c>
      <c r="J184" s="176">
        <v>51712256</v>
      </c>
      <c r="K184" s="175">
        <v>51652918.365878753</v>
      </c>
      <c r="L184" s="176">
        <v>59723288</v>
      </c>
      <c r="M184" s="177">
        <v>0.864870640844</v>
      </c>
      <c r="N184" s="177">
        <v>5.4728071954999997</v>
      </c>
      <c r="O184" s="172" t="s">
        <v>74</v>
      </c>
      <c r="P184" s="178">
        <v>1.11122201E-2</v>
      </c>
      <c r="Q184" s="179"/>
      <c r="R184" s="115"/>
      <c r="S184" s="92"/>
      <c r="T184" s="92"/>
      <c r="U184" s="92"/>
      <c r="V184" s="92"/>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6"/>
      <c r="AU184" s="92"/>
      <c r="AV184" s="92"/>
      <c r="AW184" s="92"/>
    </row>
    <row r="185" spans="2:49" ht="17.25" customHeight="1" x14ac:dyDescent="0.25">
      <c r="B185" s="109" t="s">
        <v>70</v>
      </c>
      <c r="C185" s="172" t="s">
        <v>85</v>
      </c>
      <c r="D185" s="173" t="s">
        <v>71</v>
      </c>
      <c r="E185" s="172" t="s">
        <v>72</v>
      </c>
      <c r="F185" s="174">
        <v>44448.634409722225</v>
      </c>
      <c r="G185" s="174">
        <v>45511</v>
      </c>
      <c r="H185" s="172" t="s">
        <v>73</v>
      </c>
      <c r="I185" s="175">
        <v>298616438</v>
      </c>
      <c r="J185" s="176">
        <v>258631959</v>
      </c>
      <c r="K185" s="175">
        <v>258292394.15351224</v>
      </c>
      <c r="L185" s="176">
        <v>298616438</v>
      </c>
      <c r="M185" s="177">
        <v>0.864963750433</v>
      </c>
      <c r="N185" s="177">
        <v>5.4735515215000001</v>
      </c>
      <c r="O185" s="172" t="s">
        <v>74</v>
      </c>
      <c r="P185" s="178">
        <v>5.5567081499999997E-2</v>
      </c>
      <c r="Q185" s="179"/>
      <c r="R185" s="115"/>
      <c r="S185" s="92"/>
      <c r="T185" s="92"/>
      <c r="U185" s="92"/>
      <c r="V185" s="92"/>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6"/>
      <c r="AU185" s="92"/>
      <c r="AV185" s="92"/>
      <c r="AW185" s="92"/>
    </row>
    <row r="186" spans="2:49" ht="17.25" customHeight="1" x14ac:dyDescent="0.25">
      <c r="B186" s="109" t="s">
        <v>70</v>
      </c>
      <c r="C186" s="172" t="s">
        <v>85</v>
      </c>
      <c r="D186" s="173" t="s">
        <v>71</v>
      </c>
      <c r="E186" s="172" t="s">
        <v>72</v>
      </c>
      <c r="F186" s="174">
        <v>44488.707453703704</v>
      </c>
      <c r="G186" s="174">
        <v>45510</v>
      </c>
      <c r="H186" s="172" t="s">
        <v>73</v>
      </c>
      <c r="I186" s="175">
        <v>298616438</v>
      </c>
      <c r="J186" s="176">
        <v>260146791</v>
      </c>
      <c r="K186" s="175">
        <v>258292394.15351224</v>
      </c>
      <c r="L186" s="176">
        <v>298616438</v>
      </c>
      <c r="M186" s="177">
        <v>0.864963750433</v>
      </c>
      <c r="N186" s="177">
        <v>5.4735515215000001</v>
      </c>
      <c r="O186" s="172" t="s">
        <v>74</v>
      </c>
      <c r="P186" s="178">
        <v>5.5567081499999997E-2</v>
      </c>
      <c r="Q186" s="179"/>
      <c r="R186" s="115"/>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6"/>
      <c r="AU186" s="92"/>
      <c r="AV186" s="92"/>
      <c r="AW186" s="92"/>
    </row>
    <row r="187" spans="2:49" ht="17.25" customHeight="1" x14ac:dyDescent="0.25">
      <c r="B187" s="109" t="s">
        <v>70</v>
      </c>
      <c r="C187" s="172" t="s">
        <v>85</v>
      </c>
      <c r="D187" s="173" t="s">
        <v>71</v>
      </c>
      <c r="E187" s="172" t="s">
        <v>72</v>
      </c>
      <c r="F187" s="174">
        <v>44448.550891203704</v>
      </c>
      <c r="G187" s="174">
        <v>45509</v>
      </c>
      <c r="H187" s="172" t="s">
        <v>73</v>
      </c>
      <c r="I187" s="175">
        <v>59714384</v>
      </c>
      <c r="J187" s="176">
        <v>51668257</v>
      </c>
      <c r="K187" s="175">
        <v>51608495.967523813</v>
      </c>
      <c r="L187" s="176">
        <v>59714384</v>
      </c>
      <c r="M187" s="177">
        <v>0.86425568699699995</v>
      </c>
      <c r="N187" s="177">
        <v>5.4709663114999998</v>
      </c>
      <c r="O187" s="172" t="s">
        <v>74</v>
      </c>
      <c r="P187" s="178">
        <v>1.1102663400000001E-2</v>
      </c>
      <c r="Q187" s="179"/>
      <c r="R187" s="115"/>
      <c r="S187" s="92"/>
      <c r="T187" s="92"/>
      <c r="U187" s="92"/>
      <c r="V187" s="92"/>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6"/>
      <c r="AU187" s="92"/>
      <c r="AV187" s="92"/>
      <c r="AW187" s="92"/>
    </row>
    <row r="188" spans="2:49" ht="17.25" customHeight="1" x14ac:dyDescent="0.25">
      <c r="B188" s="109" t="s">
        <v>70</v>
      </c>
      <c r="C188" s="172" t="s">
        <v>85</v>
      </c>
      <c r="D188" s="173" t="s">
        <v>71</v>
      </c>
      <c r="E188" s="172" t="s">
        <v>72</v>
      </c>
      <c r="F188" s="174">
        <v>44448.666712962964</v>
      </c>
      <c r="G188" s="174">
        <v>45511</v>
      </c>
      <c r="H188" s="172" t="s">
        <v>73</v>
      </c>
      <c r="I188" s="175">
        <v>298616438</v>
      </c>
      <c r="J188" s="176">
        <v>258384940</v>
      </c>
      <c r="K188" s="175">
        <v>258042629.28114229</v>
      </c>
      <c r="L188" s="176">
        <v>298616438</v>
      </c>
      <c r="M188" s="177">
        <v>0.86412734345599995</v>
      </c>
      <c r="N188" s="177">
        <v>5.4709631453999998</v>
      </c>
      <c r="O188" s="172" t="s">
        <v>74</v>
      </c>
      <c r="P188" s="178">
        <v>5.5513348999999997E-2</v>
      </c>
      <c r="Q188" s="179"/>
      <c r="R188" s="115"/>
      <c r="S188" s="92"/>
      <c r="T188" s="92"/>
      <c r="U188" s="92"/>
      <c r="V188" s="92"/>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6"/>
      <c r="AU188" s="92"/>
      <c r="AV188" s="92"/>
      <c r="AW188" s="92"/>
    </row>
    <row r="189" spans="2:49" ht="17.25" customHeight="1" x14ac:dyDescent="0.25">
      <c r="B189" s="109" t="s">
        <v>70</v>
      </c>
      <c r="C189" s="172" t="s">
        <v>85</v>
      </c>
      <c r="D189" s="173" t="s">
        <v>71</v>
      </c>
      <c r="E189" s="172" t="s">
        <v>72</v>
      </c>
      <c r="F189" s="174">
        <v>44448.521516203706</v>
      </c>
      <c r="G189" s="174">
        <v>45509</v>
      </c>
      <c r="H189" s="172" t="s">
        <v>73</v>
      </c>
      <c r="I189" s="175">
        <v>119446575</v>
      </c>
      <c r="J189" s="176">
        <v>103466860</v>
      </c>
      <c r="K189" s="175">
        <v>103346587.43797767</v>
      </c>
      <c r="L189" s="176">
        <v>119446575</v>
      </c>
      <c r="M189" s="177">
        <v>0.86521181070300002</v>
      </c>
      <c r="N189" s="177">
        <v>5.5328770780000003</v>
      </c>
      <c r="O189" s="172" t="s">
        <v>74</v>
      </c>
      <c r="P189" s="178">
        <v>2.22332069E-2</v>
      </c>
      <c r="Q189" s="179"/>
      <c r="R189" s="115"/>
      <c r="S189" s="92"/>
      <c r="T189" s="92"/>
      <c r="U189" s="92"/>
      <c r="V189" s="92"/>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6"/>
      <c r="AU189" s="92"/>
      <c r="AV189" s="92"/>
      <c r="AW189" s="92"/>
    </row>
    <row r="190" spans="2:49" ht="17.25" customHeight="1" x14ac:dyDescent="0.25">
      <c r="B190" s="109" t="s">
        <v>70</v>
      </c>
      <c r="C190" s="172" t="s">
        <v>85</v>
      </c>
      <c r="D190" s="173" t="s">
        <v>71</v>
      </c>
      <c r="E190" s="172" t="s">
        <v>72</v>
      </c>
      <c r="F190" s="174">
        <v>44434.618611111109</v>
      </c>
      <c r="G190" s="174">
        <v>45509</v>
      </c>
      <c r="H190" s="172" t="s">
        <v>73</v>
      </c>
      <c r="I190" s="175">
        <v>298616438</v>
      </c>
      <c r="J190" s="176">
        <v>260923142</v>
      </c>
      <c r="K190" s="175">
        <v>260532980.87135661</v>
      </c>
      <c r="L190" s="176">
        <v>298616438</v>
      </c>
      <c r="M190" s="177">
        <v>0.87246697675600005</v>
      </c>
      <c r="N190" s="177">
        <v>5.0594354164000004</v>
      </c>
      <c r="O190" s="172" t="s">
        <v>74</v>
      </c>
      <c r="P190" s="178">
        <v>5.6049104500000002E-2</v>
      </c>
      <c r="Q190" s="179"/>
      <c r="R190" s="115"/>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6"/>
      <c r="AU190" s="92"/>
      <c r="AV190" s="92"/>
      <c r="AW190" s="92"/>
    </row>
    <row r="191" spans="2:49" ht="17.25" customHeight="1" x14ac:dyDescent="0.25">
      <c r="B191" s="109" t="s">
        <v>70</v>
      </c>
      <c r="C191" s="172" t="s">
        <v>85</v>
      </c>
      <c r="D191" s="173" t="s">
        <v>71</v>
      </c>
      <c r="E191" s="172" t="s">
        <v>72</v>
      </c>
      <c r="F191" s="174">
        <v>44649.689560185187</v>
      </c>
      <c r="G191" s="174">
        <v>45510</v>
      </c>
      <c r="H191" s="172" t="s">
        <v>73</v>
      </c>
      <c r="I191" s="175">
        <v>290558219</v>
      </c>
      <c r="J191" s="176">
        <v>258216984</v>
      </c>
      <c r="K191" s="175">
        <v>258292394.15351224</v>
      </c>
      <c r="L191" s="176">
        <v>290558219</v>
      </c>
      <c r="M191" s="177">
        <v>0.88895228998300002</v>
      </c>
      <c r="N191" s="177">
        <v>5.4735515215000001</v>
      </c>
      <c r="O191" s="172" t="s">
        <v>74</v>
      </c>
      <c r="P191" s="178">
        <v>5.5567081499999997E-2</v>
      </c>
      <c r="Q191" s="179"/>
      <c r="R191" s="115"/>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6"/>
      <c r="AU191" s="92"/>
      <c r="AV191" s="92"/>
      <c r="AW191" s="92"/>
    </row>
    <row r="192" spans="2:49" ht="17.25" customHeight="1" x14ac:dyDescent="0.25">
      <c r="B192" s="109" t="s">
        <v>70</v>
      </c>
      <c r="C192" s="172" t="s">
        <v>85</v>
      </c>
      <c r="D192" s="173" t="s">
        <v>71</v>
      </c>
      <c r="E192" s="172" t="s">
        <v>72</v>
      </c>
      <c r="F192" s="174">
        <v>44448.653784722221</v>
      </c>
      <c r="G192" s="174">
        <v>45511</v>
      </c>
      <c r="H192" s="172" t="s">
        <v>73</v>
      </c>
      <c r="I192" s="175">
        <v>179169863</v>
      </c>
      <c r="J192" s="176">
        <v>155136769</v>
      </c>
      <c r="K192" s="175">
        <v>154958754.94934818</v>
      </c>
      <c r="L192" s="176">
        <v>179169863</v>
      </c>
      <c r="M192" s="177">
        <v>0.864870644844</v>
      </c>
      <c r="N192" s="177">
        <v>5.4728071954999997</v>
      </c>
      <c r="O192" s="172" t="s">
        <v>74</v>
      </c>
      <c r="P192" s="178">
        <v>3.33366602E-2</v>
      </c>
      <c r="Q192" s="179"/>
      <c r="R192" s="115"/>
      <c r="S192" s="92"/>
      <c r="T192" s="92"/>
      <c r="U192" s="92"/>
      <c r="V192" s="92"/>
      <c r="W192" s="92"/>
      <c r="X192" s="92"/>
      <c r="Y192" s="92"/>
      <c r="Z192" s="92"/>
      <c r="AA192" s="92"/>
      <c r="AB192" s="92"/>
      <c r="AC192" s="92"/>
      <c r="AD192" s="92"/>
      <c r="AE192" s="92"/>
      <c r="AF192" s="92"/>
      <c r="AG192" s="92"/>
      <c r="AH192" s="92"/>
      <c r="AI192" s="92"/>
      <c r="AJ192" s="92"/>
      <c r="AK192" s="92"/>
      <c r="AL192" s="92"/>
      <c r="AM192" s="92"/>
      <c r="AN192" s="92"/>
      <c r="AO192" s="92"/>
      <c r="AP192" s="92"/>
      <c r="AQ192" s="92"/>
      <c r="AR192" s="96"/>
      <c r="AU192" s="92"/>
      <c r="AV192" s="92"/>
      <c r="AW192" s="92"/>
    </row>
    <row r="193" spans="2:49" ht="17.25" customHeight="1" x14ac:dyDescent="0.25">
      <c r="B193" s="109" t="s">
        <v>70</v>
      </c>
      <c r="C193" s="172" t="s">
        <v>85</v>
      </c>
      <c r="D193" s="173" t="s">
        <v>71</v>
      </c>
      <c r="E193" s="172" t="s">
        <v>72</v>
      </c>
      <c r="F193" s="174">
        <v>44434.618414351855</v>
      </c>
      <c r="G193" s="174">
        <v>45509</v>
      </c>
      <c r="H193" s="172" t="s">
        <v>73</v>
      </c>
      <c r="I193" s="175">
        <v>298616438</v>
      </c>
      <c r="J193" s="176">
        <v>260923142</v>
      </c>
      <c r="K193" s="175">
        <v>260532980.87135661</v>
      </c>
      <c r="L193" s="176">
        <v>298616438</v>
      </c>
      <c r="M193" s="177">
        <v>0.87246697675600005</v>
      </c>
      <c r="N193" s="177">
        <v>5.0594354164000004</v>
      </c>
      <c r="O193" s="172" t="s">
        <v>74</v>
      </c>
      <c r="P193" s="178">
        <v>5.6049104500000002E-2</v>
      </c>
      <c r="Q193" s="179"/>
      <c r="R193" s="115"/>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6"/>
      <c r="AU193" s="92"/>
      <c r="AV193" s="92"/>
      <c r="AW193" s="92"/>
    </row>
    <row r="194" spans="2:49" ht="17.25" customHeight="1" x14ac:dyDescent="0.25">
      <c r="B194" s="109" t="s">
        <v>70</v>
      </c>
      <c r="C194" s="172" t="s">
        <v>85</v>
      </c>
      <c r="D194" s="173" t="s">
        <v>71</v>
      </c>
      <c r="E194" s="172" t="s">
        <v>72</v>
      </c>
      <c r="F194" s="174">
        <v>44494.550150462965</v>
      </c>
      <c r="G194" s="174">
        <v>45511</v>
      </c>
      <c r="H194" s="172" t="s">
        <v>73</v>
      </c>
      <c r="I194" s="175">
        <v>238857534</v>
      </c>
      <c r="J194" s="176">
        <v>208236160</v>
      </c>
      <c r="K194" s="175">
        <v>206605283.74408937</v>
      </c>
      <c r="L194" s="176">
        <v>238857534</v>
      </c>
      <c r="M194" s="177">
        <v>0.86497285760300002</v>
      </c>
      <c r="N194" s="177">
        <v>5.4731784832999999</v>
      </c>
      <c r="O194" s="172" t="s">
        <v>74</v>
      </c>
      <c r="P194" s="178">
        <v>4.4447505599999999E-2</v>
      </c>
      <c r="Q194" s="179"/>
      <c r="R194" s="115"/>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6"/>
      <c r="AU194" s="92"/>
      <c r="AV194" s="92"/>
      <c r="AW194" s="92"/>
    </row>
    <row r="195" spans="2:49" ht="17.25" customHeight="1" x14ac:dyDescent="0.25">
      <c r="B195" s="109" t="s">
        <v>70</v>
      </c>
      <c r="C195" s="172" t="s">
        <v>85</v>
      </c>
      <c r="D195" s="173" t="s">
        <v>71</v>
      </c>
      <c r="E195" s="172" t="s">
        <v>72</v>
      </c>
      <c r="F195" s="174">
        <v>44448.636469907404</v>
      </c>
      <c r="G195" s="174">
        <v>45511</v>
      </c>
      <c r="H195" s="172" t="s">
        <v>73</v>
      </c>
      <c r="I195" s="175">
        <v>238893151</v>
      </c>
      <c r="J195" s="176">
        <v>206877261</v>
      </c>
      <c r="K195" s="175">
        <v>206640230.28609562</v>
      </c>
      <c r="L195" s="176">
        <v>238893151</v>
      </c>
      <c r="M195" s="177">
        <v>0.86499018251899995</v>
      </c>
      <c r="N195" s="177">
        <v>5.4731817406000003</v>
      </c>
      <c r="O195" s="172" t="s">
        <v>74</v>
      </c>
      <c r="P195" s="178">
        <v>4.44550238E-2</v>
      </c>
      <c r="Q195" s="179"/>
      <c r="R195" s="115"/>
      <c r="S195" s="92"/>
      <c r="T195" s="92"/>
      <c r="U195" s="92"/>
      <c r="V195" s="92"/>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6"/>
      <c r="AU195" s="92"/>
      <c r="AV195" s="92"/>
      <c r="AW195" s="92"/>
    </row>
    <row r="196" spans="2:49" ht="17.25" customHeight="1" x14ac:dyDescent="0.25">
      <c r="B196" s="109" t="s">
        <v>70</v>
      </c>
      <c r="C196" s="172" t="s">
        <v>85</v>
      </c>
      <c r="D196" s="173" t="s">
        <v>71</v>
      </c>
      <c r="E196" s="172" t="s">
        <v>72</v>
      </c>
      <c r="F196" s="174">
        <v>44448.618645833332</v>
      </c>
      <c r="G196" s="174">
        <v>45511</v>
      </c>
      <c r="H196" s="172" t="s">
        <v>73</v>
      </c>
      <c r="I196" s="175">
        <v>238821918</v>
      </c>
      <c r="J196" s="176">
        <v>206835817</v>
      </c>
      <c r="K196" s="175">
        <v>206598893.92396981</v>
      </c>
      <c r="L196" s="176">
        <v>238821918</v>
      </c>
      <c r="M196" s="177">
        <v>0.86507509718599995</v>
      </c>
      <c r="N196" s="177">
        <v>5.4735496867000002</v>
      </c>
      <c r="O196" s="172" t="s">
        <v>74</v>
      </c>
      <c r="P196" s="178">
        <v>4.4446131E-2</v>
      </c>
      <c r="Q196" s="179"/>
      <c r="R196" s="115"/>
      <c r="S196" s="92"/>
      <c r="T196" s="92"/>
      <c r="U196" s="92"/>
      <c r="V196" s="92"/>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6"/>
      <c r="AU196" s="92"/>
      <c r="AV196" s="92"/>
      <c r="AW196" s="92"/>
    </row>
    <row r="197" spans="2:49" ht="17.25" customHeight="1" x14ac:dyDescent="0.25">
      <c r="B197" s="109" t="s">
        <v>70</v>
      </c>
      <c r="C197" s="172" t="s">
        <v>85</v>
      </c>
      <c r="D197" s="173" t="s">
        <v>71</v>
      </c>
      <c r="E197" s="172" t="s">
        <v>72</v>
      </c>
      <c r="F197" s="174">
        <v>44448.672696759262</v>
      </c>
      <c r="G197" s="174">
        <v>45511</v>
      </c>
      <c r="H197" s="172" t="s">
        <v>73</v>
      </c>
      <c r="I197" s="175">
        <v>29863644</v>
      </c>
      <c r="J197" s="176">
        <v>25842005</v>
      </c>
      <c r="K197" s="175">
        <v>25803851.267126583</v>
      </c>
      <c r="L197" s="176">
        <v>29863644</v>
      </c>
      <c r="M197" s="177">
        <v>0.86405568145400002</v>
      </c>
      <c r="N197" s="177">
        <v>5.4742073332999999</v>
      </c>
      <c r="O197" s="172" t="s">
        <v>74</v>
      </c>
      <c r="P197" s="178">
        <v>5.5512462999999998E-3</v>
      </c>
      <c r="Q197" s="179"/>
      <c r="R197" s="115"/>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6"/>
      <c r="AU197" s="92"/>
      <c r="AV197" s="92"/>
      <c r="AW197" s="92"/>
    </row>
    <row r="198" spans="2:49" ht="17.25" customHeight="1" x14ac:dyDescent="0.25">
      <c r="B198" s="109" t="s">
        <v>70</v>
      </c>
      <c r="C198" s="172" t="s">
        <v>85</v>
      </c>
      <c r="D198" s="173" t="s">
        <v>71</v>
      </c>
      <c r="E198" s="172" t="s">
        <v>72</v>
      </c>
      <c r="F198" s="174">
        <v>44448.535613425927</v>
      </c>
      <c r="G198" s="174">
        <v>45509</v>
      </c>
      <c r="H198" s="172" t="s">
        <v>73</v>
      </c>
      <c r="I198" s="175">
        <v>179143151</v>
      </c>
      <c r="J198" s="176">
        <v>155174220</v>
      </c>
      <c r="K198" s="175">
        <v>154970642.04781047</v>
      </c>
      <c r="L198" s="176">
        <v>179143151</v>
      </c>
      <c r="M198" s="177">
        <v>0.86506596084099996</v>
      </c>
      <c r="N198" s="177">
        <v>5.4739228564999998</v>
      </c>
      <c r="O198" s="172" t="s">
        <v>74</v>
      </c>
      <c r="P198" s="178">
        <v>3.3339217499999997E-2</v>
      </c>
      <c r="Q198" s="179"/>
      <c r="R198" s="115"/>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6"/>
      <c r="AU198" s="92"/>
      <c r="AV198" s="92"/>
      <c r="AW198" s="92"/>
    </row>
    <row r="199" spans="2:49" ht="17.25" customHeight="1" x14ac:dyDescent="0.25">
      <c r="B199" s="109" t="s">
        <v>70</v>
      </c>
      <c r="C199" s="172" t="s">
        <v>85</v>
      </c>
      <c r="D199" s="173" t="s">
        <v>71</v>
      </c>
      <c r="E199" s="172" t="s">
        <v>72</v>
      </c>
      <c r="F199" s="174">
        <v>44448.660717592589</v>
      </c>
      <c r="G199" s="174">
        <v>45511</v>
      </c>
      <c r="H199" s="172" t="s">
        <v>73</v>
      </c>
      <c r="I199" s="175">
        <v>191114521</v>
      </c>
      <c r="J199" s="176">
        <v>165479220</v>
      </c>
      <c r="K199" s="175">
        <v>165289338.41680315</v>
      </c>
      <c r="L199" s="176">
        <v>191114521</v>
      </c>
      <c r="M199" s="177">
        <v>0.86487064170700001</v>
      </c>
      <c r="N199" s="177">
        <v>5.4728073296000002</v>
      </c>
      <c r="O199" s="172" t="s">
        <v>74</v>
      </c>
      <c r="P199" s="178">
        <v>3.5559104100000002E-2</v>
      </c>
      <c r="Q199" s="179"/>
      <c r="R199" s="115"/>
      <c r="S199" s="92"/>
      <c r="T199" s="92"/>
      <c r="U199" s="92"/>
      <c r="V199" s="92"/>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6"/>
      <c r="AU199" s="92"/>
      <c r="AV199" s="92"/>
      <c r="AW199" s="92"/>
    </row>
    <row r="200" spans="2:49" ht="17.25" customHeight="1" x14ac:dyDescent="0.25">
      <c r="B200" s="109" t="s">
        <v>70</v>
      </c>
      <c r="C200" s="172" t="s">
        <v>85</v>
      </c>
      <c r="D200" s="173" t="s">
        <v>71</v>
      </c>
      <c r="E200" s="172" t="s">
        <v>72</v>
      </c>
      <c r="F200" s="174">
        <v>44434.618703703702</v>
      </c>
      <c r="G200" s="174">
        <v>45509</v>
      </c>
      <c r="H200" s="172" t="s">
        <v>73</v>
      </c>
      <c r="I200" s="175">
        <v>119446575</v>
      </c>
      <c r="J200" s="176">
        <v>104369256</v>
      </c>
      <c r="K200" s="175">
        <v>104213192.12415597</v>
      </c>
      <c r="L200" s="176">
        <v>119446575</v>
      </c>
      <c r="M200" s="177">
        <v>0.87246697633799997</v>
      </c>
      <c r="N200" s="177">
        <v>5.0594354164000004</v>
      </c>
      <c r="O200" s="172" t="s">
        <v>74</v>
      </c>
      <c r="P200" s="178">
        <v>2.24196417E-2</v>
      </c>
      <c r="Q200" s="179"/>
      <c r="R200" s="115"/>
      <c r="S200" s="92"/>
      <c r="T200" s="92"/>
      <c r="U200" s="92"/>
      <c r="V200" s="92"/>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6"/>
      <c r="AU200" s="92"/>
      <c r="AV200" s="92"/>
      <c r="AW200" s="92"/>
    </row>
    <row r="201" spans="2:49" ht="17.25" customHeight="1" x14ac:dyDescent="0.25">
      <c r="B201" s="109" t="s">
        <v>70</v>
      </c>
      <c r="C201" s="172" t="s">
        <v>85</v>
      </c>
      <c r="D201" s="173" t="s">
        <v>71</v>
      </c>
      <c r="E201" s="172" t="s">
        <v>72</v>
      </c>
      <c r="F201" s="174">
        <v>44651.679594907408</v>
      </c>
      <c r="G201" s="174">
        <v>45510</v>
      </c>
      <c r="H201" s="172" t="s">
        <v>73</v>
      </c>
      <c r="I201" s="175">
        <v>441648493</v>
      </c>
      <c r="J201" s="176">
        <v>392604439</v>
      </c>
      <c r="K201" s="175">
        <v>392604439.01039243</v>
      </c>
      <c r="L201" s="176">
        <v>441648493</v>
      </c>
      <c r="M201" s="177">
        <v>0.88895228950899996</v>
      </c>
      <c r="N201" s="177">
        <v>5.4735515426000001</v>
      </c>
      <c r="O201" s="172" t="s">
        <v>74</v>
      </c>
      <c r="P201" s="178">
        <v>8.4461963900000006E-2</v>
      </c>
      <c r="Q201" s="179"/>
      <c r="R201" s="115"/>
      <c r="S201" s="92"/>
      <c r="T201" s="92"/>
      <c r="U201" s="92"/>
      <c r="V201" s="92"/>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96"/>
      <c r="AU201" s="92"/>
      <c r="AV201" s="92"/>
      <c r="AW201" s="92"/>
    </row>
    <row r="202" spans="2:49" ht="17.25" customHeight="1" x14ac:dyDescent="0.25">
      <c r="B202" s="109" t="s">
        <v>70</v>
      </c>
      <c r="C202" s="172" t="s">
        <v>85</v>
      </c>
      <c r="D202" s="173" t="s">
        <v>71</v>
      </c>
      <c r="E202" s="172" t="s">
        <v>72</v>
      </c>
      <c r="F202" s="174">
        <v>44434.618518518517</v>
      </c>
      <c r="G202" s="174">
        <v>45509</v>
      </c>
      <c r="H202" s="172" t="s">
        <v>73</v>
      </c>
      <c r="I202" s="175">
        <v>298616438</v>
      </c>
      <c r="J202" s="176">
        <v>260923142</v>
      </c>
      <c r="K202" s="175">
        <v>260532980.87135661</v>
      </c>
      <c r="L202" s="176">
        <v>298616438</v>
      </c>
      <c r="M202" s="177">
        <v>0.87246697675600005</v>
      </c>
      <c r="N202" s="177">
        <v>5.0594354164000004</v>
      </c>
      <c r="O202" s="172" t="s">
        <v>74</v>
      </c>
      <c r="P202" s="178">
        <v>5.6049104500000002E-2</v>
      </c>
      <c r="Q202" s="179"/>
      <c r="R202" s="115"/>
      <c r="S202" s="92"/>
      <c r="T202" s="92"/>
      <c r="U202" s="92"/>
      <c r="V202" s="92"/>
      <c r="W202" s="92"/>
      <c r="X202" s="92"/>
      <c r="Y202" s="92"/>
      <c r="Z202" s="92"/>
      <c r="AA202" s="92"/>
      <c r="AB202" s="92"/>
      <c r="AC202" s="92"/>
      <c r="AD202" s="92"/>
      <c r="AE202" s="92"/>
      <c r="AF202" s="92"/>
      <c r="AG202" s="92"/>
      <c r="AH202" s="92"/>
      <c r="AI202" s="92"/>
      <c r="AJ202" s="92"/>
      <c r="AK202" s="92"/>
      <c r="AL202" s="92"/>
      <c r="AM202" s="92"/>
      <c r="AN202" s="92"/>
      <c r="AO202" s="92"/>
      <c r="AP202" s="92"/>
      <c r="AQ202" s="92"/>
      <c r="AR202" s="96"/>
      <c r="AU202" s="92"/>
      <c r="AV202" s="92"/>
      <c r="AW202" s="92"/>
    </row>
    <row r="203" spans="2:49" ht="17.25" customHeight="1" x14ac:dyDescent="0.25">
      <c r="B203" s="109" t="s">
        <v>70</v>
      </c>
      <c r="C203" s="172" t="s">
        <v>85</v>
      </c>
      <c r="D203" s="173" t="s">
        <v>71</v>
      </c>
      <c r="E203" s="172" t="s">
        <v>72</v>
      </c>
      <c r="F203" s="174">
        <v>44494.550856481481</v>
      </c>
      <c r="G203" s="174">
        <v>45511</v>
      </c>
      <c r="H203" s="172" t="s">
        <v>73</v>
      </c>
      <c r="I203" s="175">
        <v>238857534</v>
      </c>
      <c r="J203" s="176">
        <v>208236160</v>
      </c>
      <c r="K203" s="175">
        <v>206605283.74408937</v>
      </c>
      <c r="L203" s="176">
        <v>238857534</v>
      </c>
      <c r="M203" s="177">
        <v>0.86497285760300002</v>
      </c>
      <c r="N203" s="177">
        <v>5.4731784832999999</v>
      </c>
      <c r="O203" s="172" t="s">
        <v>74</v>
      </c>
      <c r="P203" s="178">
        <v>4.4447505599999999E-2</v>
      </c>
      <c r="Q203" s="179"/>
      <c r="R203" s="115"/>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6"/>
      <c r="AU203" s="92"/>
      <c r="AV203" s="92"/>
      <c r="AW203" s="92"/>
    </row>
    <row r="204" spans="2:49" ht="17.25" customHeight="1" x14ac:dyDescent="0.25">
      <c r="B204" s="109" t="s">
        <v>70</v>
      </c>
      <c r="C204" s="172" t="s">
        <v>85</v>
      </c>
      <c r="D204" s="173" t="s">
        <v>71</v>
      </c>
      <c r="E204" s="172" t="s">
        <v>72</v>
      </c>
      <c r="F204" s="174">
        <v>44448.647465277776</v>
      </c>
      <c r="G204" s="174">
        <v>45511</v>
      </c>
      <c r="H204" s="172" t="s">
        <v>73</v>
      </c>
      <c r="I204" s="175">
        <v>298616438</v>
      </c>
      <c r="J204" s="176">
        <v>258596575</v>
      </c>
      <c r="K204" s="175">
        <v>258300287.48788893</v>
      </c>
      <c r="L204" s="176">
        <v>298616438</v>
      </c>
      <c r="M204" s="177">
        <v>0.86499018345400003</v>
      </c>
      <c r="N204" s="177">
        <v>5.4731816561000004</v>
      </c>
      <c r="O204" s="172" t="s">
        <v>74</v>
      </c>
      <c r="P204" s="178">
        <v>5.55687796E-2</v>
      </c>
      <c r="Q204" s="179"/>
      <c r="R204" s="115"/>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6"/>
      <c r="AU204" s="92"/>
      <c r="AV204" s="92"/>
      <c r="AW204" s="92"/>
    </row>
    <row r="205" spans="2:49" ht="17.25" customHeight="1" x14ac:dyDescent="0.25">
      <c r="B205" s="109" t="s">
        <v>70</v>
      </c>
      <c r="C205" s="172" t="s">
        <v>85</v>
      </c>
      <c r="D205" s="173" t="s">
        <v>71</v>
      </c>
      <c r="E205" s="172" t="s">
        <v>72</v>
      </c>
      <c r="F205" s="174">
        <v>44488.70758101852</v>
      </c>
      <c r="G205" s="174">
        <v>45510</v>
      </c>
      <c r="H205" s="172" t="s">
        <v>73</v>
      </c>
      <c r="I205" s="175">
        <v>298616438</v>
      </c>
      <c r="J205" s="176">
        <v>260146791</v>
      </c>
      <c r="K205" s="175">
        <v>258292394.15351224</v>
      </c>
      <c r="L205" s="176">
        <v>298616438</v>
      </c>
      <c r="M205" s="177">
        <v>0.864963750433</v>
      </c>
      <c r="N205" s="177">
        <v>5.4735515215000001</v>
      </c>
      <c r="O205" s="172" t="s">
        <v>74</v>
      </c>
      <c r="P205" s="178">
        <v>5.5567081499999997E-2</v>
      </c>
      <c r="Q205" s="179"/>
      <c r="R205" s="115"/>
      <c r="S205" s="92"/>
      <c r="T205" s="92"/>
      <c r="U205" s="92"/>
      <c r="V205" s="92"/>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6"/>
      <c r="AU205" s="92"/>
      <c r="AV205" s="92"/>
      <c r="AW205" s="92"/>
    </row>
    <row r="206" spans="2:49" ht="17.25" customHeight="1" x14ac:dyDescent="0.25">
      <c r="B206" s="109" t="s">
        <v>70</v>
      </c>
      <c r="C206" s="172" t="s">
        <v>85</v>
      </c>
      <c r="D206" s="173" t="s">
        <v>71</v>
      </c>
      <c r="E206" s="172" t="s">
        <v>72</v>
      </c>
      <c r="F206" s="174">
        <v>44448.634421296294</v>
      </c>
      <c r="G206" s="174">
        <v>45511</v>
      </c>
      <c r="H206" s="172" t="s">
        <v>73</v>
      </c>
      <c r="I206" s="175">
        <v>298616438</v>
      </c>
      <c r="J206" s="176">
        <v>258631959</v>
      </c>
      <c r="K206" s="175">
        <v>258292394.15351224</v>
      </c>
      <c r="L206" s="176">
        <v>298616438</v>
      </c>
      <c r="M206" s="177">
        <v>0.864963750433</v>
      </c>
      <c r="N206" s="177">
        <v>5.4735515215000001</v>
      </c>
      <c r="O206" s="172" t="s">
        <v>74</v>
      </c>
      <c r="P206" s="178">
        <v>5.5567081499999997E-2</v>
      </c>
      <c r="Q206" s="179"/>
      <c r="R206" s="115"/>
      <c r="S206" s="92"/>
      <c r="T206" s="92"/>
      <c r="U206" s="92"/>
      <c r="V206" s="92"/>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6"/>
      <c r="AU206" s="92"/>
      <c r="AV206" s="92"/>
      <c r="AW206" s="92"/>
    </row>
    <row r="207" spans="2:49" ht="17.25" customHeight="1" x14ac:dyDescent="0.25">
      <c r="B207" s="109" t="s">
        <v>70</v>
      </c>
      <c r="C207" s="172" t="s">
        <v>85</v>
      </c>
      <c r="D207" s="173" t="s">
        <v>71</v>
      </c>
      <c r="E207" s="172" t="s">
        <v>72</v>
      </c>
      <c r="F207" s="174">
        <v>44434.608726851853</v>
      </c>
      <c r="G207" s="174">
        <v>45509</v>
      </c>
      <c r="H207" s="172" t="s">
        <v>73</v>
      </c>
      <c r="I207" s="175">
        <v>2627824658</v>
      </c>
      <c r="J207" s="176">
        <v>2296123652</v>
      </c>
      <c r="K207" s="175">
        <v>2292690236.1225219</v>
      </c>
      <c r="L207" s="176">
        <v>2627824658</v>
      </c>
      <c r="M207" s="177">
        <v>0.872466977255</v>
      </c>
      <c r="N207" s="177">
        <v>5.0594354164000004</v>
      </c>
      <c r="O207" s="172" t="s">
        <v>74</v>
      </c>
      <c r="P207" s="178">
        <v>0.49323212049999998</v>
      </c>
      <c r="Q207" s="179"/>
      <c r="R207" s="115"/>
      <c r="S207" s="92"/>
      <c r="T207" s="92"/>
      <c r="U207" s="92"/>
      <c r="V207" s="92"/>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6"/>
      <c r="AU207" s="92"/>
      <c r="AV207" s="92"/>
      <c r="AW207" s="92"/>
    </row>
    <row r="208" spans="2:49" ht="17.25" customHeight="1" x14ac:dyDescent="0.25">
      <c r="B208" s="109" t="s">
        <v>70</v>
      </c>
      <c r="C208" s="172" t="s">
        <v>85</v>
      </c>
      <c r="D208" s="173" t="s">
        <v>71</v>
      </c>
      <c r="E208" s="172" t="s">
        <v>72</v>
      </c>
      <c r="F208" s="174">
        <v>44448.612928240742</v>
      </c>
      <c r="G208" s="174">
        <v>45511</v>
      </c>
      <c r="H208" s="172" t="s">
        <v>73</v>
      </c>
      <c r="I208" s="175">
        <v>238821918</v>
      </c>
      <c r="J208" s="176">
        <v>206835817</v>
      </c>
      <c r="K208" s="175">
        <v>206598893.92396981</v>
      </c>
      <c r="L208" s="176">
        <v>238821918</v>
      </c>
      <c r="M208" s="177">
        <v>0.86507509718599995</v>
      </c>
      <c r="N208" s="177">
        <v>5.4735496867000002</v>
      </c>
      <c r="O208" s="172" t="s">
        <v>74</v>
      </c>
      <c r="P208" s="178">
        <v>4.4446131E-2</v>
      </c>
      <c r="Q208" s="179"/>
      <c r="R208" s="115"/>
      <c r="S208" s="92"/>
      <c r="T208" s="92"/>
      <c r="U208" s="92"/>
      <c r="V208" s="92"/>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6"/>
      <c r="AU208" s="92"/>
      <c r="AV208" s="92"/>
      <c r="AW208" s="92"/>
    </row>
    <row r="209" spans="2:49" ht="17.25" customHeight="1" x14ac:dyDescent="0.25">
      <c r="B209" s="109" t="s">
        <v>70</v>
      </c>
      <c r="C209" s="172" t="s">
        <v>85</v>
      </c>
      <c r="D209" s="173" t="s">
        <v>71</v>
      </c>
      <c r="E209" s="172" t="s">
        <v>72</v>
      </c>
      <c r="F209" s="174">
        <v>44448.668506944443</v>
      </c>
      <c r="G209" s="174">
        <v>45516</v>
      </c>
      <c r="H209" s="172" t="s">
        <v>73</v>
      </c>
      <c r="I209" s="175">
        <v>238893151</v>
      </c>
      <c r="J209" s="176">
        <v>206736050</v>
      </c>
      <c r="K209" s="175">
        <v>206427606.52915478</v>
      </c>
      <c r="L209" s="176">
        <v>238893151</v>
      </c>
      <c r="M209" s="177">
        <v>0.86410014546299996</v>
      </c>
      <c r="N209" s="177">
        <v>5.4713330504000002</v>
      </c>
      <c r="O209" s="172" t="s">
        <v>74</v>
      </c>
      <c r="P209" s="178">
        <v>4.4409281500000002E-2</v>
      </c>
      <c r="Q209" s="179"/>
      <c r="R209" s="115"/>
      <c r="S209" s="92"/>
      <c r="T209" s="92"/>
      <c r="U209" s="92"/>
      <c r="V209" s="92"/>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6"/>
      <c r="AU209" s="92"/>
      <c r="AV209" s="92"/>
      <c r="AW209" s="92"/>
    </row>
    <row r="210" spans="2:49" ht="17.25" customHeight="1" x14ac:dyDescent="0.25">
      <c r="B210" s="109" t="s">
        <v>70</v>
      </c>
      <c r="C210" s="172" t="s">
        <v>85</v>
      </c>
      <c r="D210" s="173" t="s">
        <v>71</v>
      </c>
      <c r="E210" s="172" t="s">
        <v>72</v>
      </c>
      <c r="F210" s="174">
        <v>44448.522662037038</v>
      </c>
      <c r="G210" s="174">
        <v>45509</v>
      </c>
      <c r="H210" s="172" t="s">
        <v>73</v>
      </c>
      <c r="I210" s="175">
        <v>59723288</v>
      </c>
      <c r="J210" s="176">
        <v>51733430</v>
      </c>
      <c r="K210" s="175">
        <v>51656859.507973693</v>
      </c>
      <c r="L210" s="176">
        <v>59723288</v>
      </c>
      <c r="M210" s="177">
        <v>0.86493663088299999</v>
      </c>
      <c r="N210" s="177">
        <v>5.4739217901000004</v>
      </c>
      <c r="O210" s="172" t="s">
        <v>74</v>
      </c>
      <c r="P210" s="178">
        <v>1.1113067900000001E-2</v>
      </c>
      <c r="Q210" s="179"/>
      <c r="R210" s="115"/>
      <c r="S210" s="92"/>
      <c r="T210" s="92"/>
      <c r="U210" s="92"/>
      <c r="V210" s="92"/>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6"/>
      <c r="AU210" s="92"/>
      <c r="AV210" s="92"/>
      <c r="AW210" s="92"/>
    </row>
    <row r="211" spans="2:49" ht="17.25" customHeight="1" x14ac:dyDescent="0.25">
      <c r="B211" s="109" t="s">
        <v>70</v>
      </c>
      <c r="C211" s="172" t="s">
        <v>85</v>
      </c>
      <c r="D211" s="173" t="s">
        <v>71</v>
      </c>
      <c r="E211" s="172" t="s">
        <v>72</v>
      </c>
      <c r="F211" s="174">
        <v>44434.618634259263</v>
      </c>
      <c r="G211" s="174">
        <v>45509</v>
      </c>
      <c r="H211" s="172" t="s">
        <v>73</v>
      </c>
      <c r="I211" s="175">
        <v>179169863</v>
      </c>
      <c r="J211" s="176">
        <v>156553886</v>
      </c>
      <c r="K211" s="175">
        <v>156319788.72400254</v>
      </c>
      <c r="L211" s="176">
        <v>179169863</v>
      </c>
      <c r="M211" s="177">
        <v>0.87246697690399999</v>
      </c>
      <c r="N211" s="177">
        <v>5.0594354164000004</v>
      </c>
      <c r="O211" s="172" t="s">
        <v>74</v>
      </c>
      <c r="P211" s="178">
        <v>3.3629462700000001E-2</v>
      </c>
      <c r="Q211" s="179"/>
      <c r="R211" s="115"/>
      <c r="S211" s="92"/>
      <c r="T211" s="92"/>
      <c r="U211" s="92"/>
      <c r="V211" s="92"/>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6"/>
      <c r="AU211" s="92"/>
      <c r="AV211" s="92"/>
      <c r="AW211" s="92"/>
    </row>
    <row r="212" spans="2:49" ht="17.25" customHeight="1" x14ac:dyDescent="0.25">
      <c r="B212" s="109" t="s">
        <v>70</v>
      </c>
      <c r="C212" s="172" t="s">
        <v>85</v>
      </c>
      <c r="D212" s="173" t="s">
        <v>71</v>
      </c>
      <c r="E212" s="172" t="s">
        <v>72</v>
      </c>
      <c r="F212" s="174">
        <v>44649.691388888888</v>
      </c>
      <c r="G212" s="174">
        <v>45517</v>
      </c>
      <c r="H212" s="172" t="s">
        <v>73</v>
      </c>
      <c r="I212" s="175">
        <v>290558219</v>
      </c>
      <c r="J212" s="176">
        <v>257967327</v>
      </c>
      <c r="K212" s="175">
        <v>258042629.28114229</v>
      </c>
      <c r="L212" s="176">
        <v>290558219</v>
      </c>
      <c r="M212" s="177">
        <v>0.88809268644799999</v>
      </c>
      <c r="N212" s="177">
        <v>5.4709631453999998</v>
      </c>
      <c r="O212" s="172" t="s">
        <v>74</v>
      </c>
      <c r="P212" s="178">
        <v>5.5513348999999997E-2</v>
      </c>
      <c r="Q212" s="179"/>
      <c r="R212" s="115"/>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6"/>
      <c r="AU212" s="92"/>
      <c r="AV212" s="92"/>
      <c r="AW212" s="92"/>
    </row>
    <row r="213" spans="2:49" ht="17.25" customHeight="1" x14ac:dyDescent="0.25">
      <c r="B213" s="109" t="s">
        <v>70</v>
      </c>
      <c r="C213" s="172" t="s">
        <v>85</v>
      </c>
      <c r="D213" s="173" t="s">
        <v>71</v>
      </c>
      <c r="E213" s="172" t="s">
        <v>72</v>
      </c>
      <c r="F213" s="174">
        <v>44434.618449074071</v>
      </c>
      <c r="G213" s="174">
        <v>45509</v>
      </c>
      <c r="H213" s="172" t="s">
        <v>73</v>
      </c>
      <c r="I213" s="175">
        <v>238893151</v>
      </c>
      <c r="J213" s="176">
        <v>208738514</v>
      </c>
      <c r="K213" s="175">
        <v>208426385.16196698</v>
      </c>
      <c r="L213" s="176">
        <v>238893151</v>
      </c>
      <c r="M213" s="177">
        <v>0.87246697651000005</v>
      </c>
      <c r="N213" s="177">
        <v>5.0594354164000004</v>
      </c>
      <c r="O213" s="172" t="s">
        <v>74</v>
      </c>
      <c r="P213" s="178">
        <v>4.4839283700000003E-2</v>
      </c>
      <c r="Q213" s="179"/>
      <c r="R213" s="115"/>
      <c r="S213" s="92"/>
      <c r="T213" s="92"/>
      <c r="U213" s="92"/>
      <c r="V213" s="92"/>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6"/>
      <c r="AU213" s="92"/>
      <c r="AV213" s="92"/>
      <c r="AW213" s="92"/>
    </row>
    <row r="214" spans="2:49" ht="17.25" customHeight="1" x14ac:dyDescent="0.25">
      <c r="B214" s="109" t="s">
        <v>70</v>
      </c>
      <c r="C214" s="172" t="s">
        <v>85</v>
      </c>
      <c r="D214" s="173" t="s">
        <v>71</v>
      </c>
      <c r="E214" s="172" t="s">
        <v>72</v>
      </c>
      <c r="F214" s="174">
        <v>44494.550775462965</v>
      </c>
      <c r="G214" s="174">
        <v>45511</v>
      </c>
      <c r="H214" s="172" t="s">
        <v>73</v>
      </c>
      <c r="I214" s="175">
        <v>238857534</v>
      </c>
      <c r="J214" s="176">
        <v>208236160</v>
      </c>
      <c r="K214" s="175">
        <v>206605283.74408937</v>
      </c>
      <c r="L214" s="176">
        <v>238857534</v>
      </c>
      <c r="M214" s="177">
        <v>0.86497285760300002</v>
      </c>
      <c r="N214" s="177">
        <v>5.4731784832999999</v>
      </c>
      <c r="O214" s="172" t="s">
        <v>74</v>
      </c>
      <c r="P214" s="178">
        <v>4.4447505599999999E-2</v>
      </c>
      <c r="Q214" s="179"/>
      <c r="R214" s="115"/>
      <c r="S214" s="92"/>
      <c r="T214" s="92"/>
      <c r="U214" s="92"/>
      <c r="V214" s="92"/>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6"/>
      <c r="AU214" s="92"/>
      <c r="AV214" s="92"/>
      <c r="AW214" s="92"/>
    </row>
    <row r="215" spans="2:49" ht="17.25" customHeight="1" x14ac:dyDescent="0.25">
      <c r="B215" s="109" t="s">
        <v>70</v>
      </c>
      <c r="C215" s="172" t="s">
        <v>85</v>
      </c>
      <c r="D215" s="173" t="s">
        <v>71</v>
      </c>
      <c r="E215" s="172" t="s">
        <v>72</v>
      </c>
      <c r="F215" s="174">
        <v>44448.639351851853</v>
      </c>
      <c r="G215" s="174">
        <v>45510</v>
      </c>
      <c r="H215" s="172" t="s">
        <v>73</v>
      </c>
      <c r="I215" s="175">
        <v>149285959</v>
      </c>
      <c r="J215" s="176">
        <v>129294159</v>
      </c>
      <c r="K215" s="175">
        <v>129146150.28812434</v>
      </c>
      <c r="L215" s="176">
        <v>149285959</v>
      </c>
      <c r="M215" s="177">
        <v>0.86509241159200001</v>
      </c>
      <c r="N215" s="177">
        <v>5.4735529449999998</v>
      </c>
      <c r="O215" s="172" t="s">
        <v>74</v>
      </c>
      <c r="P215" s="178">
        <v>2.77835307E-2</v>
      </c>
      <c r="Q215" s="179"/>
      <c r="R215" s="115"/>
      <c r="S215" s="92"/>
      <c r="T215" s="92"/>
      <c r="U215" s="92"/>
      <c r="V215" s="92"/>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6"/>
      <c r="AU215" s="92"/>
      <c r="AV215" s="92"/>
      <c r="AW215" s="92"/>
    </row>
    <row r="216" spans="2:49" ht="17.25" customHeight="1" x14ac:dyDescent="0.25">
      <c r="B216" s="109" t="s">
        <v>70</v>
      </c>
      <c r="C216" s="172" t="s">
        <v>85</v>
      </c>
      <c r="D216" s="173" t="s">
        <v>71</v>
      </c>
      <c r="E216" s="172" t="s">
        <v>72</v>
      </c>
      <c r="F216" s="174">
        <v>44448.61923611111</v>
      </c>
      <c r="G216" s="174">
        <v>45512</v>
      </c>
      <c r="H216" s="172" t="s">
        <v>73</v>
      </c>
      <c r="I216" s="175">
        <v>191085977</v>
      </c>
      <c r="J216" s="176">
        <v>165451318</v>
      </c>
      <c r="K216" s="175">
        <v>165261343.1833123</v>
      </c>
      <c r="L216" s="176">
        <v>191085977</v>
      </c>
      <c r="M216" s="177">
        <v>0.86485332821299998</v>
      </c>
      <c r="N216" s="177">
        <v>5.4727991888999998</v>
      </c>
      <c r="O216" s="172" t="s">
        <v>74</v>
      </c>
      <c r="P216" s="178">
        <v>3.55530815E-2</v>
      </c>
      <c r="Q216" s="179"/>
      <c r="R216" s="115"/>
      <c r="S216" s="92"/>
      <c r="T216" s="92"/>
      <c r="U216" s="92"/>
      <c r="V216" s="92"/>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6"/>
      <c r="AU216" s="92"/>
      <c r="AV216" s="92"/>
      <c r="AW216" s="92"/>
    </row>
    <row r="217" spans="2:49" ht="17.25" customHeight="1" x14ac:dyDescent="0.25">
      <c r="B217" s="109" t="s">
        <v>70</v>
      </c>
      <c r="C217" s="172" t="s">
        <v>85</v>
      </c>
      <c r="D217" s="173" t="s">
        <v>71</v>
      </c>
      <c r="E217" s="172" t="s">
        <v>72</v>
      </c>
      <c r="F217" s="174">
        <v>44448.673587962963</v>
      </c>
      <c r="G217" s="174">
        <v>45516</v>
      </c>
      <c r="H217" s="172" t="s">
        <v>73</v>
      </c>
      <c r="I217" s="175">
        <v>298616438</v>
      </c>
      <c r="J217" s="176">
        <v>258420062</v>
      </c>
      <c r="K217" s="175">
        <v>258034507.59334743</v>
      </c>
      <c r="L217" s="176">
        <v>298616438</v>
      </c>
      <c r="M217" s="177">
        <v>0.86410014573100002</v>
      </c>
      <c r="N217" s="177">
        <v>5.4713330504000002</v>
      </c>
      <c r="O217" s="172" t="s">
        <v>74</v>
      </c>
      <c r="P217" s="178">
        <v>5.5511601799999997E-2</v>
      </c>
      <c r="Q217" s="179"/>
      <c r="R217" s="115"/>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6"/>
      <c r="AU217" s="92"/>
      <c r="AV217" s="92"/>
      <c r="AW217" s="92"/>
    </row>
    <row r="218" spans="2:49" ht="17.25" customHeight="1" x14ac:dyDescent="0.25">
      <c r="B218" s="109" t="s">
        <v>70</v>
      </c>
      <c r="C218" s="172" t="s">
        <v>85</v>
      </c>
      <c r="D218" s="173" t="s">
        <v>71</v>
      </c>
      <c r="E218" s="172" t="s">
        <v>72</v>
      </c>
      <c r="F218" s="174">
        <v>44448.542314814818</v>
      </c>
      <c r="G218" s="174">
        <v>45509</v>
      </c>
      <c r="H218" s="172" t="s">
        <v>73</v>
      </c>
      <c r="I218" s="175">
        <v>59714385</v>
      </c>
      <c r="J218" s="176">
        <v>51724742</v>
      </c>
      <c r="K218" s="175">
        <v>51656881.933072798</v>
      </c>
      <c r="L218" s="176">
        <v>59714385</v>
      </c>
      <c r="M218" s="177">
        <v>0.86506596246599998</v>
      </c>
      <c r="N218" s="177">
        <v>5.4739228564999998</v>
      </c>
      <c r="O218" s="172" t="s">
        <v>74</v>
      </c>
      <c r="P218" s="178">
        <v>1.11130728E-2</v>
      </c>
      <c r="Q218" s="179"/>
      <c r="R218" s="115"/>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6"/>
      <c r="AU218" s="92"/>
      <c r="AV218" s="92"/>
      <c r="AW218" s="92"/>
    </row>
    <row r="219" spans="2:49" ht="17.25" customHeight="1" x14ac:dyDescent="0.25">
      <c r="B219" s="109" t="s">
        <v>70</v>
      </c>
      <c r="C219" s="172" t="s">
        <v>85</v>
      </c>
      <c r="D219" s="173" t="s">
        <v>71</v>
      </c>
      <c r="E219" s="172" t="s">
        <v>72</v>
      </c>
      <c r="F219" s="174">
        <v>44448.6640625</v>
      </c>
      <c r="G219" s="174">
        <v>45513</v>
      </c>
      <c r="H219" s="172" t="s">
        <v>73</v>
      </c>
      <c r="I219" s="175">
        <v>238893151</v>
      </c>
      <c r="J219" s="176">
        <v>206820753</v>
      </c>
      <c r="K219" s="175">
        <v>206583082.46677887</v>
      </c>
      <c r="L219" s="176">
        <v>238893151</v>
      </c>
      <c r="M219" s="177">
        <v>0.86475096335799995</v>
      </c>
      <c r="N219" s="177">
        <v>5.4724391259000003</v>
      </c>
      <c r="O219" s="172" t="s">
        <v>74</v>
      </c>
      <c r="P219" s="178">
        <v>4.4442729399999999E-2</v>
      </c>
      <c r="Q219" s="179"/>
      <c r="R219" s="115"/>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6"/>
      <c r="AU219" s="92"/>
      <c r="AV219" s="92"/>
      <c r="AW219" s="92"/>
    </row>
    <row r="220" spans="2:49" ht="17.25" customHeight="1" x14ac:dyDescent="0.25">
      <c r="B220" s="109" t="s">
        <v>70</v>
      </c>
      <c r="C220" s="172" t="s">
        <v>85</v>
      </c>
      <c r="D220" s="173" t="s">
        <v>71</v>
      </c>
      <c r="E220" s="172" t="s">
        <v>72</v>
      </c>
      <c r="F220" s="174">
        <v>44434.618726851855</v>
      </c>
      <c r="G220" s="174">
        <v>45509</v>
      </c>
      <c r="H220" s="172" t="s">
        <v>73</v>
      </c>
      <c r="I220" s="175">
        <v>119446575</v>
      </c>
      <c r="J220" s="176">
        <v>104369256</v>
      </c>
      <c r="K220" s="175">
        <v>104213192.12415597</v>
      </c>
      <c r="L220" s="176">
        <v>119446575</v>
      </c>
      <c r="M220" s="177">
        <v>0.87246697633799997</v>
      </c>
      <c r="N220" s="177">
        <v>5.0594354164000004</v>
      </c>
      <c r="O220" s="172" t="s">
        <v>74</v>
      </c>
      <c r="P220" s="178">
        <v>2.24196417E-2</v>
      </c>
      <c r="Q220" s="179"/>
      <c r="R220" s="115"/>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6"/>
      <c r="AU220" s="92"/>
      <c r="AV220" s="92"/>
      <c r="AW220" s="92"/>
    </row>
    <row r="221" spans="2:49" ht="17.25" customHeight="1" x14ac:dyDescent="0.25">
      <c r="B221" s="109" t="s">
        <v>70</v>
      </c>
      <c r="C221" s="172" t="s">
        <v>85</v>
      </c>
      <c r="D221" s="173" t="s">
        <v>71</v>
      </c>
      <c r="E221" s="172" t="s">
        <v>72</v>
      </c>
      <c r="F221" s="174">
        <v>44434.618541666663</v>
      </c>
      <c r="G221" s="174">
        <v>45509</v>
      </c>
      <c r="H221" s="172" t="s">
        <v>73</v>
      </c>
      <c r="I221" s="175">
        <v>310561096</v>
      </c>
      <c r="J221" s="176">
        <v>271360068</v>
      </c>
      <c r="K221" s="175">
        <v>270954301.04920107</v>
      </c>
      <c r="L221" s="176">
        <v>310561096</v>
      </c>
      <c r="M221" s="177">
        <v>0.87246697844300003</v>
      </c>
      <c r="N221" s="177">
        <v>5.0594354164000004</v>
      </c>
      <c r="O221" s="172" t="s">
        <v>74</v>
      </c>
      <c r="P221" s="178">
        <v>5.82910689E-2</v>
      </c>
      <c r="Q221" s="179"/>
      <c r="R221" s="115"/>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6"/>
      <c r="AU221" s="92"/>
      <c r="AV221" s="92"/>
      <c r="AW221" s="92"/>
    </row>
    <row r="222" spans="2:49" ht="17.25" customHeight="1" x14ac:dyDescent="0.25">
      <c r="B222" s="109" t="s">
        <v>70</v>
      </c>
      <c r="C222" s="172" t="s">
        <v>85</v>
      </c>
      <c r="D222" s="173" t="s">
        <v>71</v>
      </c>
      <c r="E222" s="172" t="s">
        <v>72</v>
      </c>
      <c r="F222" s="174">
        <v>44642.684999999998</v>
      </c>
      <c r="G222" s="174">
        <v>45510</v>
      </c>
      <c r="H222" s="172" t="s">
        <v>73</v>
      </c>
      <c r="I222" s="175">
        <v>232446576</v>
      </c>
      <c r="J222" s="176">
        <v>206362578</v>
      </c>
      <c r="K222" s="175">
        <v>206633915.96406186</v>
      </c>
      <c r="L222" s="176">
        <v>232446576</v>
      </c>
      <c r="M222" s="177">
        <v>0.888952289683</v>
      </c>
      <c r="N222" s="177">
        <v>5.4735515215000001</v>
      </c>
      <c r="O222" s="172" t="s">
        <v>74</v>
      </c>
      <c r="P222" s="178">
        <v>4.4453665400000002E-2</v>
      </c>
      <c r="Q222" s="179"/>
      <c r="R222" s="115"/>
      <c r="S222" s="92"/>
      <c r="T222" s="92"/>
      <c r="U222" s="92"/>
      <c r="V222" s="92"/>
      <c r="W222" s="92"/>
      <c r="X222" s="92"/>
      <c r="Y222" s="92"/>
      <c r="Z222" s="92"/>
      <c r="AA222" s="92"/>
      <c r="AB222" s="92"/>
      <c r="AC222" s="92"/>
      <c r="AD222" s="92"/>
      <c r="AE222" s="92"/>
      <c r="AF222" s="92"/>
      <c r="AG222" s="92"/>
      <c r="AH222" s="92"/>
      <c r="AI222" s="92"/>
      <c r="AJ222" s="92"/>
      <c r="AK222" s="92"/>
      <c r="AL222" s="92"/>
      <c r="AM222" s="92"/>
      <c r="AN222" s="92"/>
      <c r="AO222" s="92"/>
      <c r="AP222" s="92"/>
      <c r="AQ222" s="92"/>
      <c r="AR222" s="96"/>
      <c r="AU222" s="92"/>
      <c r="AV222" s="92"/>
      <c r="AW222" s="92"/>
    </row>
    <row r="223" spans="2:49" ht="17.25" customHeight="1" x14ac:dyDescent="0.25">
      <c r="B223" s="109" t="s">
        <v>70</v>
      </c>
      <c r="C223" s="172" t="s">
        <v>85</v>
      </c>
      <c r="D223" s="173" t="s">
        <v>71</v>
      </c>
      <c r="E223" s="172" t="s">
        <v>72</v>
      </c>
      <c r="F223" s="174">
        <v>44448.648449074077</v>
      </c>
      <c r="G223" s="174">
        <v>45511</v>
      </c>
      <c r="H223" s="172" t="s">
        <v>73</v>
      </c>
      <c r="I223" s="175">
        <v>119446575</v>
      </c>
      <c r="J223" s="176">
        <v>103424514</v>
      </c>
      <c r="K223" s="175">
        <v>103305836.58346945</v>
      </c>
      <c r="L223" s="176">
        <v>119446575</v>
      </c>
      <c r="M223" s="177">
        <v>0.86487064684299997</v>
      </c>
      <c r="N223" s="177">
        <v>5.4728071954999997</v>
      </c>
      <c r="O223" s="172" t="s">
        <v>74</v>
      </c>
      <c r="P223" s="178">
        <v>2.2224440099999999E-2</v>
      </c>
      <c r="Q223" s="179"/>
      <c r="R223" s="115"/>
      <c r="S223" s="92"/>
      <c r="T223" s="92"/>
      <c r="U223" s="92"/>
      <c r="V223" s="92"/>
      <c r="W223" s="92"/>
      <c r="X223" s="92"/>
      <c r="Y223" s="92"/>
      <c r="Z223" s="92"/>
      <c r="AA223" s="92"/>
      <c r="AB223" s="92"/>
      <c r="AC223" s="92"/>
      <c r="AD223" s="92"/>
      <c r="AE223" s="92"/>
      <c r="AF223" s="92"/>
      <c r="AG223" s="92"/>
      <c r="AH223" s="92"/>
      <c r="AI223" s="92"/>
      <c r="AJ223" s="92"/>
      <c r="AK223" s="92"/>
      <c r="AL223" s="92"/>
      <c r="AM223" s="92"/>
      <c r="AN223" s="92"/>
      <c r="AO223" s="92"/>
      <c r="AP223" s="92"/>
      <c r="AQ223" s="92"/>
      <c r="AR223" s="96"/>
      <c r="AU223" s="92"/>
      <c r="AV223" s="92"/>
      <c r="AW223" s="92"/>
    </row>
    <row r="224" spans="2:49" ht="17.25" customHeight="1" x14ac:dyDescent="0.25">
      <c r="B224" s="109" t="s">
        <v>70</v>
      </c>
      <c r="C224" s="172" t="s">
        <v>85</v>
      </c>
      <c r="D224" s="173" t="s">
        <v>71</v>
      </c>
      <c r="E224" s="172" t="s">
        <v>72</v>
      </c>
      <c r="F224" s="174">
        <v>44488.707708333335</v>
      </c>
      <c r="G224" s="174">
        <v>45510</v>
      </c>
      <c r="H224" s="172" t="s">
        <v>73</v>
      </c>
      <c r="I224" s="175">
        <v>298616438</v>
      </c>
      <c r="J224" s="176">
        <v>260146791</v>
      </c>
      <c r="K224" s="175">
        <v>258292394.15351224</v>
      </c>
      <c r="L224" s="176">
        <v>298616438</v>
      </c>
      <c r="M224" s="177">
        <v>0.864963750433</v>
      </c>
      <c r="N224" s="177">
        <v>5.4735515215000001</v>
      </c>
      <c r="O224" s="172" t="s">
        <v>74</v>
      </c>
      <c r="P224" s="178">
        <v>5.5567081499999997E-2</v>
      </c>
      <c r="Q224" s="179"/>
      <c r="R224" s="115"/>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6"/>
      <c r="AU224" s="92"/>
      <c r="AV224" s="92"/>
      <c r="AW224" s="92"/>
    </row>
    <row r="225" spans="2:49" ht="17.25" customHeight="1" x14ac:dyDescent="0.25">
      <c r="B225" s="109" t="s">
        <v>70</v>
      </c>
      <c r="C225" s="172" t="s">
        <v>85</v>
      </c>
      <c r="D225" s="173" t="s">
        <v>71</v>
      </c>
      <c r="E225" s="172" t="s">
        <v>72</v>
      </c>
      <c r="F225" s="174">
        <v>44448.634432870371</v>
      </c>
      <c r="G225" s="174">
        <v>45511</v>
      </c>
      <c r="H225" s="172" t="s">
        <v>73</v>
      </c>
      <c r="I225" s="175">
        <v>298616438</v>
      </c>
      <c r="J225" s="176">
        <v>258631959</v>
      </c>
      <c r="K225" s="175">
        <v>258292394.15351224</v>
      </c>
      <c r="L225" s="176">
        <v>298616438</v>
      </c>
      <c r="M225" s="177">
        <v>0.864963750433</v>
      </c>
      <c r="N225" s="177">
        <v>5.4735515215000001</v>
      </c>
      <c r="O225" s="172" t="s">
        <v>74</v>
      </c>
      <c r="P225" s="178">
        <v>5.5567081499999997E-2</v>
      </c>
      <c r="Q225" s="179"/>
      <c r="R225" s="115"/>
      <c r="S225" s="92"/>
      <c r="T225" s="92"/>
      <c r="U225" s="92"/>
      <c r="V225" s="92"/>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6"/>
      <c r="AU225" s="92"/>
      <c r="AV225" s="92"/>
      <c r="AW225" s="92"/>
    </row>
    <row r="226" spans="2:49" ht="17.25" customHeight="1" x14ac:dyDescent="0.25">
      <c r="B226" s="109" t="s">
        <v>70</v>
      </c>
      <c r="C226" s="172" t="s">
        <v>85</v>
      </c>
      <c r="D226" s="173" t="s">
        <v>71</v>
      </c>
      <c r="E226" s="172" t="s">
        <v>72</v>
      </c>
      <c r="F226" s="174">
        <v>44434.616782407407</v>
      </c>
      <c r="G226" s="174">
        <v>45509</v>
      </c>
      <c r="H226" s="172" t="s">
        <v>73</v>
      </c>
      <c r="I226" s="175">
        <v>238893151</v>
      </c>
      <c r="J226" s="176">
        <v>208738514</v>
      </c>
      <c r="K226" s="175">
        <v>208426385.16196698</v>
      </c>
      <c r="L226" s="176">
        <v>238893151</v>
      </c>
      <c r="M226" s="177">
        <v>0.87246697651000005</v>
      </c>
      <c r="N226" s="177">
        <v>5.0594354164000004</v>
      </c>
      <c r="O226" s="172" t="s">
        <v>74</v>
      </c>
      <c r="P226" s="178">
        <v>4.4839283700000003E-2</v>
      </c>
      <c r="Q226" s="179"/>
      <c r="R226" s="115"/>
      <c r="S226" s="92"/>
      <c r="T226" s="92"/>
      <c r="U226" s="92"/>
      <c r="V226" s="92"/>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6"/>
      <c r="AU226" s="92"/>
      <c r="AV226" s="92"/>
      <c r="AW226" s="92"/>
    </row>
    <row r="227" spans="2:49" ht="17.25" customHeight="1" x14ac:dyDescent="0.25">
      <c r="B227" s="109" t="s">
        <v>70</v>
      </c>
      <c r="C227" s="172" t="s">
        <v>85</v>
      </c>
      <c r="D227" s="173" t="s">
        <v>71</v>
      </c>
      <c r="E227" s="172" t="s">
        <v>72</v>
      </c>
      <c r="F227" s="174">
        <v>44448.61822916667</v>
      </c>
      <c r="G227" s="174">
        <v>45511</v>
      </c>
      <c r="H227" s="172" t="s">
        <v>73</v>
      </c>
      <c r="I227" s="175">
        <v>238821918</v>
      </c>
      <c r="J227" s="176">
        <v>206835817</v>
      </c>
      <c r="K227" s="175">
        <v>206598893.92396981</v>
      </c>
      <c r="L227" s="176">
        <v>238821918</v>
      </c>
      <c r="M227" s="177">
        <v>0.86507509718599995</v>
      </c>
      <c r="N227" s="177">
        <v>5.4735496867000002</v>
      </c>
      <c r="O227" s="172" t="s">
        <v>74</v>
      </c>
      <c r="P227" s="178">
        <v>4.4446131E-2</v>
      </c>
      <c r="Q227" s="179"/>
      <c r="R227" s="115"/>
      <c r="S227" s="92"/>
      <c r="T227" s="92"/>
      <c r="U227" s="92"/>
      <c r="V227" s="92"/>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6"/>
      <c r="AU227" s="92"/>
      <c r="AV227" s="92"/>
      <c r="AW227" s="92"/>
    </row>
    <row r="228" spans="2:49" ht="17.25" customHeight="1" x14ac:dyDescent="0.25">
      <c r="B228" s="109" t="s">
        <v>70</v>
      </c>
      <c r="C228" s="172" t="s">
        <v>85</v>
      </c>
      <c r="D228" s="173" t="s">
        <v>71</v>
      </c>
      <c r="E228" s="172" t="s">
        <v>72</v>
      </c>
      <c r="F228" s="174">
        <v>44448.669027777774</v>
      </c>
      <c r="G228" s="174">
        <v>45511</v>
      </c>
      <c r="H228" s="172" t="s">
        <v>73</v>
      </c>
      <c r="I228" s="175">
        <v>119446575</v>
      </c>
      <c r="J228" s="176">
        <v>103353976</v>
      </c>
      <c r="K228" s="175">
        <v>103217051.08996087</v>
      </c>
      <c r="L228" s="176">
        <v>119446575</v>
      </c>
      <c r="M228" s="177">
        <v>0.86412733969099997</v>
      </c>
      <c r="N228" s="177">
        <v>5.4709631453999998</v>
      </c>
      <c r="O228" s="172" t="s">
        <v>74</v>
      </c>
      <c r="P228" s="178">
        <v>2.2205339500000001E-2</v>
      </c>
      <c r="Q228" s="179"/>
      <c r="R228" s="115"/>
      <c r="S228" s="92"/>
      <c r="T228" s="92"/>
      <c r="U228" s="92"/>
      <c r="V228" s="92"/>
      <c r="W228" s="92"/>
      <c r="X228" s="92"/>
      <c r="Y228" s="92"/>
      <c r="Z228" s="92"/>
      <c r="AA228" s="92"/>
      <c r="AB228" s="92"/>
      <c r="AC228" s="92"/>
      <c r="AD228" s="92"/>
      <c r="AE228" s="92"/>
      <c r="AF228" s="92"/>
      <c r="AG228" s="92"/>
      <c r="AH228" s="92"/>
      <c r="AI228" s="92"/>
      <c r="AJ228" s="92"/>
      <c r="AK228" s="92"/>
      <c r="AL228" s="92"/>
      <c r="AM228" s="92"/>
      <c r="AN228" s="92"/>
      <c r="AO228" s="92"/>
      <c r="AP228" s="92"/>
      <c r="AQ228" s="92"/>
      <c r="AR228" s="96"/>
      <c r="AU228" s="92"/>
      <c r="AV228" s="92"/>
      <c r="AW228" s="92"/>
    </row>
    <row r="229" spans="2:49" ht="17.25" customHeight="1" x14ac:dyDescent="0.25">
      <c r="B229" s="109" t="s">
        <v>70</v>
      </c>
      <c r="C229" s="172" t="s">
        <v>85</v>
      </c>
      <c r="D229" s="173" t="s">
        <v>71</v>
      </c>
      <c r="E229" s="172" t="s">
        <v>72</v>
      </c>
      <c r="F229" s="174">
        <v>44448.528113425928</v>
      </c>
      <c r="G229" s="174">
        <v>45509</v>
      </c>
      <c r="H229" s="172" t="s">
        <v>73</v>
      </c>
      <c r="I229" s="175">
        <v>238857534</v>
      </c>
      <c r="J229" s="176">
        <v>206898961</v>
      </c>
      <c r="K229" s="175">
        <v>206627522.99925563</v>
      </c>
      <c r="L229" s="176">
        <v>238857534</v>
      </c>
      <c r="M229" s="177">
        <v>0.86506596438000005</v>
      </c>
      <c r="N229" s="177">
        <v>5.4739228564999998</v>
      </c>
      <c r="O229" s="172" t="s">
        <v>74</v>
      </c>
      <c r="P229" s="178">
        <v>4.4452289999999998E-2</v>
      </c>
      <c r="Q229" s="179"/>
      <c r="R229" s="115"/>
      <c r="S229" s="92"/>
      <c r="T229" s="92"/>
      <c r="U229" s="92"/>
      <c r="V229" s="92"/>
      <c r="W229" s="92"/>
      <c r="X229" s="92"/>
      <c r="Y229" s="92"/>
      <c r="Z229" s="92"/>
      <c r="AA229" s="92"/>
      <c r="AB229" s="92"/>
      <c r="AC229" s="92"/>
      <c r="AD229" s="92"/>
      <c r="AE229" s="92"/>
      <c r="AF229" s="92"/>
      <c r="AG229" s="92"/>
      <c r="AH229" s="92"/>
      <c r="AI229" s="92"/>
      <c r="AJ229" s="92"/>
      <c r="AK229" s="92"/>
      <c r="AL229" s="92"/>
      <c r="AM229" s="92"/>
      <c r="AN229" s="92"/>
      <c r="AO229" s="92"/>
      <c r="AP229" s="92"/>
      <c r="AQ229" s="92"/>
      <c r="AR229" s="96"/>
      <c r="AU229" s="92"/>
      <c r="AV229" s="92"/>
      <c r="AW229" s="92"/>
    </row>
    <row r="230" spans="2:49" ht="17.25" customHeight="1" x14ac:dyDescent="0.25">
      <c r="B230" s="109" t="s">
        <v>70</v>
      </c>
      <c r="C230" s="172" t="s">
        <v>85</v>
      </c>
      <c r="D230" s="173" t="s">
        <v>71</v>
      </c>
      <c r="E230" s="172" t="s">
        <v>72</v>
      </c>
      <c r="F230" s="174">
        <v>44448.654722222222</v>
      </c>
      <c r="G230" s="174">
        <v>45511</v>
      </c>
      <c r="H230" s="172" t="s">
        <v>73</v>
      </c>
      <c r="I230" s="175">
        <v>179169863</v>
      </c>
      <c r="J230" s="176">
        <v>155157946</v>
      </c>
      <c r="K230" s="175">
        <v>154980173.03201765</v>
      </c>
      <c r="L230" s="176">
        <v>179169863</v>
      </c>
      <c r="M230" s="177">
        <v>0.864990185498</v>
      </c>
      <c r="N230" s="177">
        <v>5.4731816561000004</v>
      </c>
      <c r="O230" s="172" t="s">
        <v>74</v>
      </c>
      <c r="P230" s="178">
        <v>3.3341267899999999E-2</v>
      </c>
      <c r="Q230" s="179"/>
      <c r="R230" s="123"/>
      <c r="S230" s="92"/>
      <c r="T230" s="92"/>
      <c r="U230" s="92"/>
      <c r="V230" s="92"/>
      <c r="W230" s="92"/>
      <c r="X230" s="92"/>
      <c r="Y230" s="92"/>
      <c r="Z230" s="92"/>
      <c r="AA230" s="92"/>
      <c r="AB230" s="92"/>
      <c r="AC230" s="92"/>
      <c r="AD230" s="92"/>
      <c r="AE230" s="92"/>
      <c r="AF230" s="92"/>
      <c r="AG230" s="92"/>
      <c r="AH230" s="92"/>
      <c r="AI230" s="92"/>
      <c r="AJ230" s="92"/>
      <c r="AK230" s="92"/>
      <c r="AL230" s="92"/>
      <c r="AM230" s="92"/>
      <c r="AN230" s="92"/>
      <c r="AO230" s="92"/>
      <c r="AP230" s="92"/>
      <c r="AQ230" s="92"/>
      <c r="AR230" s="96"/>
      <c r="AU230" s="92"/>
      <c r="AV230" s="92"/>
      <c r="AW230" s="92"/>
    </row>
    <row r="231" spans="2:49" ht="17.25" customHeight="1" x14ac:dyDescent="0.25">
      <c r="B231" s="109" t="s">
        <v>70</v>
      </c>
      <c r="C231" s="172" t="s">
        <v>85</v>
      </c>
      <c r="D231" s="173" t="s">
        <v>71</v>
      </c>
      <c r="E231" s="172" t="s">
        <v>72</v>
      </c>
      <c r="F231" s="174">
        <v>44434.618657407409</v>
      </c>
      <c r="G231" s="174">
        <v>45509</v>
      </c>
      <c r="H231" s="172" t="s">
        <v>73</v>
      </c>
      <c r="I231" s="175">
        <v>119446575</v>
      </c>
      <c r="J231" s="176">
        <v>104369256</v>
      </c>
      <c r="K231" s="175">
        <v>104213192.12415597</v>
      </c>
      <c r="L231" s="176">
        <v>119446575</v>
      </c>
      <c r="M231" s="177">
        <v>0.87246697633799997</v>
      </c>
      <c r="N231" s="177">
        <v>5.0594354164000004</v>
      </c>
      <c r="O231" s="172" t="s">
        <v>74</v>
      </c>
      <c r="P231" s="178">
        <v>2.24196417E-2</v>
      </c>
      <c r="Q231" s="179"/>
      <c r="R231" s="115"/>
      <c r="S231" s="92"/>
      <c r="T231" s="92"/>
      <c r="U231" s="92"/>
      <c r="V231" s="92"/>
      <c r="W231" s="92"/>
      <c r="X231" s="92"/>
      <c r="Y231" s="92"/>
      <c r="Z231" s="92"/>
      <c r="AA231" s="92"/>
      <c r="AB231" s="92"/>
      <c r="AC231" s="92"/>
      <c r="AD231" s="92"/>
      <c r="AE231" s="92"/>
      <c r="AF231" s="92"/>
      <c r="AG231" s="92"/>
      <c r="AH231" s="92"/>
      <c r="AI231" s="92"/>
      <c r="AJ231" s="92"/>
      <c r="AK231" s="92"/>
      <c r="AL231" s="92"/>
      <c r="AM231" s="92"/>
      <c r="AN231" s="92"/>
      <c r="AO231" s="92"/>
      <c r="AP231" s="92"/>
      <c r="AQ231" s="92"/>
      <c r="AR231" s="96"/>
      <c r="AU231" s="92"/>
      <c r="AV231" s="92"/>
      <c r="AW231" s="92"/>
    </row>
    <row r="232" spans="2:49" ht="17.25" customHeight="1" x14ac:dyDescent="0.25">
      <c r="B232" s="109" t="s">
        <v>70</v>
      </c>
      <c r="C232" s="172" t="s">
        <v>85</v>
      </c>
      <c r="D232" s="173" t="s">
        <v>71</v>
      </c>
      <c r="E232" s="172" t="s">
        <v>72</v>
      </c>
      <c r="F232" s="174">
        <v>44651.66679398148</v>
      </c>
      <c r="G232" s="174">
        <v>45510</v>
      </c>
      <c r="H232" s="172" t="s">
        <v>73</v>
      </c>
      <c r="I232" s="175">
        <v>232446576</v>
      </c>
      <c r="J232" s="176">
        <v>206633917</v>
      </c>
      <c r="K232" s="175">
        <v>206633915.96406186</v>
      </c>
      <c r="L232" s="176">
        <v>232446576</v>
      </c>
      <c r="M232" s="177">
        <v>0.888952289683</v>
      </c>
      <c r="N232" s="177">
        <v>5.4735515215000001</v>
      </c>
      <c r="O232" s="172" t="s">
        <v>74</v>
      </c>
      <c r="P232" s="178">
        <v>4.4453665400000002E-2</v>
      </c>
      <c r="Q232" s="179"/>
      <c r="R232" s="115"/>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6"/>
      <c r="AU232" s="92"/>
      <c r="AV232" s="92"/>
      <c r="AW232" s="92"/>
    </row>
    <row r="233" spans="2:49" ht="17.25" customHeight="1" x14ac:dyDescent="0.25">
      <c r="B233" s="128"/>
      <c r="C233" s="180" t="s">
        <v>86</v>
      </c>
      <c r="D233" s="180"/>
      <c r="E233" s="180"/>
      <c r="F233" s="180"/>
      <c r="G233" s="180"/>
      <c r="H233" s="180"/>
      <c r="I233" s="181">
        <v>17870919961</v>
      </c>
      <c r="J233" s="182">
        <v>15581387820</v>
      </c>
      <c r="K233" s="181">
        <v>15550456367.883568</v>
      </c>
      <c r="L233" s="182">
        <v>17870919961</v>
      </c>
      <c r="M233" s="179"/>
      <c r="N233" s="179"/>
      <c r="O233" s="179"/>
      <c r="P233" s="183">
        <v>3.3454081353000005</v>
      </c>
      <c r="Q233" s="184" t="s">
        <v>224</v>
      </c>
      <c r="R233" s="115"/>
      <c r="S233" s="92"/>
      <c r="T233" s="92"/>
      <c r="U233" s="92"/>
      <c r="V233" s="92"/>
      <c r="W233" s="92"/>
      <c r="X233" s="92"/>
      <c r="Y233" s="92"/>
      <c r="Z233" s="92"/>
      <c r="AA233" s="92"/>
      <c r="AB233" s="92"/>
      <c r="AC233" s="92"/>
      <c r="AD233" s="92"/>
      <c r="AE233" s="92"/>
      <c r="AF233" s="92"/>
      <c r="AG233" s="92"/>
      <c r="AH233" s="92"/>
      <c r="AI233" s="92"/>
      <c r="AJ233" s="92"/>
      <c r="AK233" s="92"/>
      <c r="AL233" s="92"/>
      <c r="AM233" s="92"/>
      <c r="AN233" s="92"/>
      <c r="AO233" s="92"/>
      <c r="AP233" s="92"/>
      <c r="AQ233" s="92"/>
      <c r="AR233" s="96"/>
      <c r="AU233" s="92"/>
      <c r="AV233" s="92"/>
      <c r="AW233" s="92"/>
    </row>
    <row r="234" spans="2:49" ht="17.25" customHeight="1" x14ac:dyDescent="0.25">
      <c r="B234" s="109" t="s">
        <v>70</v>
      </c>
      <c r="C234" s="172" t="s">
        <v>230</v>
      </c>
      <c r="D234" s="173" t="s">
        <v>71</v>
      </c>
      <c r="E234" s="172" t="s">
        <v>72</v>
      </c>
      <c r="F234" s="174">
        <v>44460.620428240742</v>
      </c>
      <c r="G234" s="174">
        <v>44776</v>
      </c>
      <c r="H234" s="172" t="s">
        <v>73</v>
      </c>
      <c r="I234" s="175">
        <v>5500000000</v>
      </c>
      <c r="J234" s="176">
        <v>5021444676</v>
      </c>
      <c r="K234" s="175">
        <v>5151299267.2963734</v>
      </c>
      <c r="L234" s="176">
        <v>5500000000</v>
      </c>
      <c r="M234" s="177">
        <v>0.93659986678100005</v>
      </c>
      <c r="N234" s="177">
        <v>4.9999999990999999</v>
      </c>
      <c r="O234" s="172" t="s">
        <v>74</v>
      </c>
      <c r="P234" s="178">
        <v>1.1082117509</v>
      </c>
      <c r="Q234" s="179"/>
      <c r="R234" s="115"/>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6"/>
      <c r="AU234" s="92"/>
      <c r="AV234" s="92"/>
      <c r="AW234" s="92"/>
    </row>
    <row r="235" spans="2:49" ht="17.25" customHeight="1" x14ac:dyDescent="0.25">
      <c r="B235" s="128"/>
      <c r="C235" s="180" t="s">
        <v>231</v>
      </c>
      <c r="D235" s="180"/>
      <c r="E235" s="180"/>
      <c r="F235" s="180"/>
      <c r="G235" s="180"/>
      <c r="H235" s="180"/>
      <c r="I235" s="181">
        <v>5500000000</v>
      </c>
      <c r="J235" s="182">
        <v>5021444676</v>
      </c>
      <c r="K235" s="181">
        <v>5151299267.2963734</v>
      </c>
      <c r="L235" s="182">
        <v>5500000000</v>
      </c>
      <c r="M235" s="179"/>
      <c r="N235" s="179"/>
      <c r="O235" s="179"/>
      <c r="P235" s="183">
        <v>1.1082117509</v>
      </c>
      <c r="Q235" s="184" t="s">
        <v>224</v>
      </c>
      <c r="R235" s="115"/>
      <c r="S235" s="92"/>
      <c r="T235" s="92"/>
      <c r="U235" s="92"/>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6"/>
      <c r="AU235" s="92"/>
      <c r="AV235" s="92"/>
      <c r="AW235" s="92"/>
    </row>
    <row r="236" spans="2:49" ht="17.25" customHeight="1" x14ac:dyDescent="0.25">
      <c r="B236" s="109" t="s">
        <v>70</v>
      </c>
      <c r="C236" s="172" t="s">
        <v>87</v>
      </c>
      <c r="D236" s="173" t="s">
        <v>71</v>
      </c>
      <c r="E236" s="172" t="s">
        <v>72</v>
      </c>
      <c r="F236" s="174">
        <v>44365.667384259257</v>
      </c>
      <c r="G236" s="174">
        <v>44760</v>
      </c>
      <c r="H236" s="172" t="s">
        <v>73</v>
      </c>
      <c r="I236" s="175">
        <v>178907535</v>
      </c>
      <c r="J236" s="176">
        <v>171088463</v>
      </c>
      <c r="K236" s="175">
        <v>171404223.86451834</v>
      </c>
      <c r="L236" s="176">
        <v>178907535</v>
      </c>
      <c r="M236" s="177">
        <v>0.95806039619600003</v>
      </c>
      <c r="N236" s="177">
        <v>4.3182154345999999</v>
      </c>
      <c r="O236" s="172" t="s">
        <v>74</v>
      </c>
      <c r="P236" s="178">
        <v>3.6874614600000001E-2</v>
      </c>
      <c r="Q236" s="179"/>
      <c r="R236" s="115"/>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6"/>
      <c r="AU236" s="92"/>
      <c r="AV236" s="92"/>
      <c r="AW236" s="92"/>
    </row>
    <row r="237" spans="2:49" ht="17.25" customHeight="1" x14ac:dyDescent="0.25">
      <c r="B237" s="128"/>
      <c r="C237" s="180" t="s">
        <v>88</v>
      </c>
      <c r="D237" s="180"/>
      <c r="E237" s="180"/>
      <c r="F237" s="180"/>
      <c r="G237" s="180"/>
      <c r="H237" s="180"/>
      <c r="I237" s="181">
        <v>178907535</v>
      </c>
      <c r="J237" s="182">
        <v>171088463</v>
      </c>
      <c r="K237" s="181">
        <v>171404223.86451834</v>
      </c>
      <c r="L237" s="182">
        <v>178907535</v>
      </c>
      <c r="M237" s="179"/>
      <c r="N237" s="179"/>
      <c r="O237" s="179"/>
      <c r="P237" s="183">
        <v>3.6874614600000001E-2</v>
      </c>
      <c r="Q237" s="184" t="s">
        <v>224</v>
      </c>
      <c r="R237" s="115"/>
      <c r="S237" s="92"/>
      <c r="T237" s="92"/>
      <c r="U237" s="92"/>
      <c r="V237" s="92"/>
      <c r="W237" s="92"/>
      <c r="X237" s="92"/>
      <c r="Y237" s="92"/>
      <c r="Z237" s="92"/>
      <c r="AA237" s="92"/>
      <c r="AB237" s="92"/>
      <c r="AC237" s="92"/>
      <c r="AD237" s="92"/>
      <c r="AE237" s="92"/>
      <c r="AF237" s="92"/>
      <c r="AG237" s="92"/>
      <c r="AH237" s="92"/>
      <c r="AI237" s="92"/>
      <c r="AJ237" s="92"/>
      <c r="AK237" s="92"/>
      <c r="AL237" s="92"/>
      <c r="AM237" s="92"/>
      <c r="AN237" s="92"/>
      <c r="AO237" s="92"/>
      <c r="AP237" s="92"/>
      <c r="AQ237" s="92"/>
      <c r="AR237" s="96"/>
      <c r="AU237" s="92"/>
      <c r="AV237" s="92"/>
      <c r="AW237" s="92"/>
    </row>
    <row r="238" spans="2:49" ht="17.25" customHeight="1" x14ac:dyDescent="0.25">
      <c r="B238" s="109" t="s">
        <v>70</v>
      </c>
      <c r="C238" s="172" t="s">
        <v>210</v>
      </c>
      <c r="D238" s="173" t="s">
        <v>71</v>
      </c>
      <c r="E238" s="172" t="s">
        <v>223</v>
      </c>
      <c r="F238" s="174">
        <v>44602.670960648145</v>
      </c>
      <c r="G238" s="174">
        <v>44978</v>
      </c>
      <c r="H238" s="172" t="s">
        <v>73</v>
      </c>
      <c r="I238" s="175">
        <v>540958904</v>
      </c>
      <c r="J238" s="176">
        <v>507473101</v>
      </c>
      <c r="K238" s="175">
        <v>503809814.61449683</v>
      </c>
      <c r="L238" s="176">
        <v>540958904</v>
      </c>
      <c r="M238" s="177">
        <v>0.93132733538400003</v>
      </c>
      <c r="N238" s="177">
        <v>6.6598769616000002</v>
      </c>
      <c r="O238" s="172" t="s">
        <v>74</v>
      </c>
      <c r="P238" s="178">
        <v>0.1083858514</v>
      </c>
      <c r="Q238" s="179"/>
      <c r="R238" s="115"/>
      <c r="S238" s="92"/>
      <c r="T238" s="92"/>
      <c r="U238" s="92"/>
      <c r="V238" s="92"/>
      <c r="W238" s="92"/>
      <c r="X238" s="92"/>
      <c r="Y238" s="92"/>
      <c r="Z238" s="92"/>
      <c r="AA238" s="92"/>
      <c r="AB238" s="92"/>
      <c r="AC238" s="92"/>
      <c r="AD238" s="92"/>
      <c r="AE238" s="92"/>
      <c r="AF238" s="92"/>
      <c r="AG238" s="92"/>
      <c r="AH238" s="92"/>
      <c r="AI238" s="92"/>
      <c r="AJ238" s="92"/>
      <c r="AK238" s="92"/>
      <c r="AL238" s="92"/>
      <c r="AM238" s="92"/>
      <c r="AN238" s="92"/>
      <c r="AO238" s="92"/>
      <c r="AP238" s="92"/>
      <c r="AQ238" s="92"/>
      <c r="AR238" s="96"/>
      <c r="AU238" s="92"/>
      <c r="AV238" s="92"/>
      <c r="AW238" s="92"/>
    </row>
    <row r="239" spans="2:49" ht="17.25" customHeight="1" x14ac:dyDescent="0.25">
      <c r="B239" s="109" t="s">
        <v>70</v>
      </c>
      <c r="C239" s="172" t="s">
        <v>210</v>
      </c>
      <c r="D239" s="173" t="s">
        <v>71</v>
      </c>
      <c r="E239" s="172" t="s">
        <v>223</v>
      </c>
      <c r="F239" s="174">
        <v>44428.707280092596</v>
      </c>
      <c r="G239" s="174">
        <v>44978</v>
      </c>
      <c r="H239" s="172" t="s">
        <v>73</v>
      </c>
      <c r="I239" s="175">
        <v>548972603</v>
      </c>
      <c r="J239" s="176">
        <v>500000000</v>
      </c>
      <c r="K239" s="175">
        <v>503809814.61449683</v>
      </c>
      <c r="L239" s="176">
        <v>548972603</v>
      </c>
      <c r="M239" s="177">
        <v>0.91773216342899999</v>
      </c>
      <c r="N239" s="177">
        <v>6.6598769616000002</v>
      </c>
      <c r="O239" s="172" t="s">
        <v>74</v>
      </c>
      <c r="P239" s="178">
        <v>0.1083858514</v>
      </c>
      <c r="Q239" s="179"/>
      <c r="R239" s="115"/>
      <c r="S239" s="92"/>
      <c r="T239" s="92"/>
      <c r="U239" s="92"/>
      <c r="V239" s="92"/>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6"/>
      <c r="AU239" s="92"/>
      <c r="AV239" s="92"/>
      <c r="AW239" s="92"/>
    </row>
    <row r="240" spans="2:49" s="97" customFormat="1" ht="17.25" customHeight="1" x14ac:dyDescent="0.25">
      <c r="B240" s="109" t="s">
        <v>70</v>
      </c>
      <c r="C240" s="172" t="s">
        <v>210</v>
      </c>
      <c r="D240" s="173" t="s">
        <v>71</v>
      </c>
      <c r="E240" s="172" t="s">
        <v>223</v>
      </c>
      <c r="F240" s="174">
        <v>44428.707326388889</v>
      </c>
      <c r="G240" s="174">
        <v>44978</v>
      </c>
      <c r="H240" s="172" t="s">
        <v>73</v>
      </c>
      <c r="I240" s="175">
        <v>548972603</v>
      </c>
      <c r="J240" s="176">
        <v>500000000</v>
      </c>
      <c r="K240" s="175">
        <v>503809814.61449683</v>
      </c>
      <c r="L240" s="176">
        <v>548972603</v>
      </c>
      <c r="M240" s="177">
        <v>0.91773216342899999</v>
      </c>
      <c r="N240" s="177">
        <v>6.6598769616000002</v>
      </c>
      <c r="O240" s="172" t="s">
        <v>74</v>
      </c>
      <c r="P240" s="178">
        <v>0.1083858514</v>
      </c>
      <c r="Q240" s="179"/>
      <c r="R240" s="115"/>
    </row>
    <row r="241" spans="2:18" s="98" customFormat="1" ht="17.25" customHeight="1" x14ac:dyDescent="0.25">
      <c r="B241" s="109" t="s">
        <v>70</v>
      </c>
      <c r="C241" s="172" t="s">
        <v>210</v>
      </c>
      <c r="D241" s="173" t="s">
        <v>71</v>
      </c>
      <c r="E241" s="172" t="s">
        <v>223</v>
      </c>
      <c r="F241" s="174">
        <v>44426.520497685182</v>
      </c>
      <c r="G241" s="174">
        <v>44714</v>
      </c>
      <c r="H241" s="172" t="s">
        <v>73</v>
      </c>
      <c r="I241" s="175">
        <v>32823452</v>
      </c>
      <c r="J241" s="176">
        <v>30976845</v>
      </c>
      <c r="K241" s="175">
        <v>30454773.936519153</v>
      </c>
      <c r="L241" s="176">
        <v>32823452</v>
      </c>
      <c r="M241" s="177">
        <v>0.92783580278300004</v>
      </c>
      <c r="N241" s="177">
        <v>7.9390413660999997</v>
      </c>
      <c r="O241" s="172" t="s">
        <v>74</v>
      </c>
      <c r="P241" s="178">
        <v>6.5518108000000002E-3</v>
      </c>
      <c r="Q241" s="179"/>
      <c r="R241" s="115"/>
    </row>
    <row r="242" spans="2:18" ht="17.25" customHeight="1" x14ac:dyDescent="0.25">
      <c r="B242" s="109" t="s">
        <v>70</v>
      </c>
      <c r="C242" s="172" t="s">
        <v>210</v>
      </c>
      <c r="D242" s="173" t="s">
        <v>71</v>
      </c>
      <c r="E242" s="172" t="s">
        <v>223</v>
      </c>
      <c r="F242" s="174">
        <v>44649.682569444441</v>
      </c>
      <c r="G242" s="174">
        <v>44978</v>
      </c>
      <c r="H242" s="172" t="s">
        <v>73</v>
      </c>
      <c r="I242" s="175">
        <v>532945205</v>
      </c>
      <c r="J242" s="176">
        <v>503631857</v>
      </c>
      <c r="K242" s="175">
        <v>503809814.61449683</v>
      </c>
      <c r="L242" s="176">
        <v>532945205</v>
      </c>
      <c r="M242" s="177">
        <v>0.94533135843600002</v>
      </c>
      <c r="N242" s="177">
        <v>6.6598769616000002</v>
      </c>
      <c r="O242" s="172" t="s">
        <v>74</v>
      </c>
      <c r="P242" s="178">
        <v>0.1083858514</v>
      </c>
      <c r="Q242" s="179"/>
      <c r="R242" s="115"/>
    </row>
    <row r="243" spans="2:18" ht="17.25" customHeight="1" x14ac:dyDescent="0.25">
      <c r="B243" s="109" t="s">
        <v>70</v>
      </c>
      <c r="C243" s="172" t="s">
        <v>210</v>
      </c>
      <c r="D243" s="173" t="s">
        <v>71</v>
      </c>
      <c r="E243" s="172" t="s">
        <v>223</v>
      </c>
      <c r="F243" s="174">
        <v>44428.707291666666</v>
      </c>
      <c r="G243" s="174">
        <v>44978</v>
      </c>
      <c r="H243" s="172" t="s">
        <v>73</v>
      </c>
      <c r="I243" s="175">
        <v>548972603</v>
      </c>
      <c r="J243" s="176">
        <v>500000000</v>
      </c>
      <c r="K243" s="175">
        <v>503809814.61449683</v>
      </c>
      <c r="L243" s="176">
        <v>548972603</v>
      </c>
      <c r="M243" s="177">
        <v>0.91773216342899999</v>
      </c>
      <c r="N243" s="177">
        <v>6.6598769616000002</v>
      </c>
      <c r="O243" s="172" t="s">
        <v>74</v>
      </c>
      <c r="P243" s="178">
        <v>0.1083858514</v>
      </c>
      <c r="Q243" s="179"/>
      <c r="R243" s="115"/>
    </row>
    <row r="244" spans="2:18" ht="17.25" customHeight="1" x14ac:dyDescent="0.25">
      <c r="B244" s="109" t="s">
        <v>70</v>
      </c>
      <c r="C244" s="172" t="s">
        <v>210</v>
      </c>
      <c r="D244" s="173" t="s">
        <v>71</v>
      </c>
      <c r="E244" s="172" t="s">
        <v>223</v>
      </c>
      <c r="F244" s="174">
        <v>44309.702291666668</v>
      </c>
      <c r="G244" s="174">
        <v>44826</v>
      </c>
      <c r="H244" s="172" t="s">
        <v>73</v>
      </c>
      <c r="I244" s="175">
        <v>115220550</v>
      </c>
      <c r="J244" s="176">
        <v>104319444</v>
      </c>
      <c r="K244" s="175">
        <v>101353290.48012076</v>
      </c>
      <c r="L244" s="176">
        <v>115220550</v>
      </c>
      <c r="M244" s="177">
        <v>0.87964595274099999</v>
      </c>
      <c r="N244" s="177">
        <v>7.7463141084</v>
      </c>
      <c r="O244" s="172" t="s">
        <v>74</v>
      </c>
      <c r="P244" s="178">
        <v>2.1804384E-2</v>
      </c>
      <c r="Q244" s="179"/>
      <c r="R244" s="115"/>
    </row>
    <row r="245" spans="2:18" ht="17.25" customHeight="1" x14ac:dyDescent="0.25">
      <c r="B245" s="109" t="s">
        <v>70</v>
      </c>
      <c r="C245" s="172" t="s">
        <v>210</v>
      </c>
      <c r="D245" s="173" t="s">
        <v>71</v>
      </c>
      <c r="E245" s="172" t="s">
        <v>223</v>
      </c>
      <c r="F245" s="174">
        <v>44428.707870370374</v>
      </c>
      <c r="G245" s="174">
        <v>44978</v>
      </c>
      <c r="H245" s="172" t="s">
        <v>73</v>
      </c>
      <c r="I245" s="175">
        <v>548972603</v>
      </c>
      <c r="J245" s="176">
        <v>500000000</v>
      </c>
      <c r="K245" s="175">
        <v>503809814.61449683</v>
      </c>
      <c r="L245" s="176">
        <v>548972603</v>
      </c>
      <c r="M245" s="177">
        <v>0.91773216342899999</v>
      </c>
      <c r="N245" s="177">
        <v>6.6598769616000002</v>
      </c>
      <c r="O245" s="172" t="s">
        <v>74</v>
      </c>
      <c r="P245" s="178">
        <v>0.1083858514</v>
      </c>
      <c r="Q245" s="179"/>
      <c r="R245" s="115"/>
    </row>
    <row r="246" spans="2:18" ht="17.25" customHeight="1" x14ac:dyDescent="0.25">
      <c r="B246" s="109" t="s">
        <v>70</v>
      </c>
      <c r="C246" s="172" t="s">
        <v>210</v>
      </c>
      <c r="D246" s="173" t="s">
        <v>71</v>
      </c>
      <c r="E246" s="172" t="s">
        <v>223</v>
      </c>
      <c r="F246" s="174">
        <v>44428.707268518519</v>
      </c>
      <c r="G246" s="174">
        <v>44978</v>
      </c>
      <c r="H246" s="172" t="s">
        <v>73</v>
      </c>
      <c r="I246" s="175">
        <v>548972603</v>
      </c>
      <c r="J246" s="176">
        <v>500000000</v>
      </c>
      <c r="K246" s="175">
        <v>503809814.61449683</v>
      </c>
      <c r="L246" s="176">
        <v>548972603</v>
      </c>
      <c r="M246" s="177">
        <v>0.91773216342899999</v>
      </c>
      <c r="N246" s="177">
        <v>6.6598769616000002</v>
      </c>
      <c r="O246" s="172" t="s">
        <v>74</v>
      </c>
      <c r="P246" s="178">
        <v>0.1083858514</v>
      </c>
      <c r="Q246" s="179"/>
      <c r="R246" s="115"/>
    </row>
    <row r="247" spans="2:18" ht="17.25" customHeight="1" x14ac:dyDescent="0.25">
      <c r="B247" s="109" t="s">
        <v>70</v>
      </c>
      <c r="C247" s="172" t="s">
        <v>210</v>
      </c>
      <c r="D247" s="173" t="s">
        <v>71</v>
      </c>
      <c r="E247" s="172" t="s">
        <v>223</v>
      </c>
      <c r="F247" s="174">
        <v>44428.707303240742</v>
      </c>
      <c r="G247" s="174">
        <v>44978</v>
      </c>
      <c r="H247" s="172" t="s">
        <v>73</v>
      </c>
      <c r="I247" s="175">
        <v>548972603</v>
      </c>
      <c r="J247" s="176">
        <v>500000000</v>
      </c>
      <c r="K247" s="175">
        <v>503809814.61449683</v>
      </c>
      <c r="L247" s="176">
        <v>548972603</v>
      </c>
      <c r="M247" s="177">
        <v>0.91773216342899999</v>
      </c>
      <c r="N247" s="177">
        <v>6.6598769616000002</v>
      </c>
      <c r="O247" s="172" t="s">
        <v>74</v>
      </c>
      <c r="P247" s="178">
        <v>0.1083858514</v>
      </c>
      <c r="Q247" s="179"/>
      <c r="R247" s="115"/>
    </row>
    <row r="248" spans="2:18" ht="17.25" customHeight="1" x14ac:dyDescent="0.25">
      <c r="B248" s="109" t="s">
        <v>70</v>
      </c>
      <c r="C248" s="172" t="s">
        <v>210</v>
      </c>
      <c r="D248" s="173" t="s">
        <v>71</v>
      </c>
      <c r="E248" s="172" t="s">
        <v>223</v>
      </c>
      <c r="F248" s="174">
        <v>44382.695567129631</v>
      </c>
      <c r="G248" s="174">
        <v>45110</v>
      </c>
      <c r="H248" s="172" t="s">
        <v>73</v>
      </c>
      <c r="I248" s="175">
        <v>1140191781</v>
      </c>
      <c r="J248" s="176">
        <v>1000565663</v>
      </c>
      <c r="K248" s="175">
        <v>1017484033.1599022</v>
      </c>
      <c r="L248" s="176">
        <v>1140191781</v>
      </c>
      <c r="M248" s="177">
        <v>0.89237972954599998</v>
      </c>
      <c r="N248" s="177">
        <v>7.1223630025000002</v>
      </c>
      <c r="O248" s="172" t="s">
        <v>74</v>
      </c>
      <c r="P248" s="178">
        <v>0.2188938564</v>
      </c>
      <c r="Q248" s="179"/>
      <c r="R248" s="115"/>
    </row>
    <row r="249" spans="2:18" ht="17.25" customHeight="1" x14ac:dyDescent="0.25">
      <c r="B249" s="109" t="s">
        <v>70</v>
      </c>
      <c r="C249" s="172" t="s">
        <v>210</v>
      </c>
      <c r="D249" s="173" t="s">
        <v>71</v>
      </c>
      <c r="E249" s="172" t="s">
        <v>223</v>
      </c>
      <c r="F249" s="174">
        <v>44461.633587962962</v>
      </c>
      <c r="G249" s="174">
        <v>45547</v>
      </c>
      <c r="H249" s="172" t="s">
        <v>73</v>
      </c>
      <c r="I249" s="175">
        <v>184875000</v>
      </c>
      <c r="J249" s="176">
        <v>150283965</v>
      </c>
      <c r="K249" s="175">
        <v>150536849.55876336</v>
      </c>
      <c r="L249" s="176">
        <v>184875000</v>
      </c>
      <c r="M249" s="177">
        <v>0.81426287793800001</v>
      </c>
      <c r="N249" s="177">
        <v>7.9781577449999999</v>
      </c>
      <c r="O249" s="172" t="s">
        <v>74</v>
      </c>
      <c r="P249" s="178">
        <v>3.2385364700000002E-2</v>
      </c>
      <c r="Q249" s="179"/>
      <c r="R249" s="115"/>
    </row>
    <row r="250" spans="2:18" ht="17.25" customHeight="1" x14ac:dyDescent="0.25">
      <c r="B250" s="109" t="s">
        <v>70</v>
      </c>
      <c r="C250" s="172" t="s">
        <v>210</v>
      </c>
      <c r="D250" s="173" t="s">
        <v>71</v>
      </c>
      <c r="E250" s="172" t="s">
        <v>223</v>
      </c>
      <c r="F250" s="174">
        <v>44428.707280092596</v>
      </c>
      <c r="G250" s="174">
        <v>44978</v>
      </c>
      <c r="H250" s="172" t="s">
        <v>73</v>
      </c>
      <c r="I250" s="175">
        <v>548972603</v>
      </c>
      <c r="J250" s="176">
        <v>500000000</v>
      </c>
      <c r="K250" s="175">
        <v>503809814.61449683</v>
      </c>
      <c r="L250" s="176">
        <v>548972603</v>
      </c>
      <c r="M250" s="177">
        <v>0.91773216342899999</v>
      </c>
      <c r="N250" s="177">
        <v>6.6598769616000002</v>
      </c>
      <c r="O250" s="172" t="s">
        <v>74</v>
      </c>
      <c r="P250" s="178">
        <v>0.1083858514</v>
      </c>
      <c r="Q250" s="179"/>
      <c r="R250" s="115"/>
    </row>
    <row r="251" spans="2:18" ht="17.25" customHeight="1" x14ac:dyDescent="0.25">
      <c r="B251" s="109" t="s">
        <v>70</v>
      </c>
      <c r="C251" s="172" t="s">
        <v>210</v>
      </c>
      <c r="D251" s="173" t="s">
        <v>71</v>
      </c>
      <c r="E251" s="172" t="s">
        <v>223</v>
      </c>
      <c r="F251" s="174">
        <v>44428.707314814812</v>
      </c>
      <c r="G251" s="174">
        <v>44978</v>
      </c>
      <c r="H251" s="172" t="s">
        <v>73</v>
      </c>
      <c r="I251" s="175">
        <v>548972603</v>
      </c>
      <c r="J251" s="176">
        <v>500000000</v>
      </c>
      <c r="K251" s="175">
        <v>503809814.61449683</v>
      </c>
      <c r="L251" s="176">
        <v>548972603</v>
      </c>
      <c r="M251" s="177">
        <v>0.91773216342899999</v>
      </c>
      <c r="N251" s="177">
        <v>6.6598769616000002</v>
      </c>
      <c r="O251" s="172" t="s">
        <v>74</v>
      </c>
      <c r="P251" s="178">
        <v>0.1083858514</v>
      </c>
      <c r="Q251" s="179"/>
      <c r="R251" s="115"/>
    </row>
    <row r="252" spans="2:18" ht="17.25" customHeight="1" x14ac:dyDescent="0.25">
      <c r="B252" s="109" t="s">
        <v>70</v>
      </c>
      <c r="C252" s="172" t="s">
        <v>210</v>
      </c>
      <c r="D252" s="173" t="s">
        <v>71</v>
      </c>
      <c r="E252" s="172" t="s">
        <v>223</v>
      </c>
      <c r="F252" s="174">
        <v>44382.695625</v>
      </c>
      <c r="G252" s="174">
        <v>45110</v>
      </c>
      <c r="H252" s="172" t="s">
        <v>73</v>
      </c>
      <c r="I252" s="175">
        <v>1140191781</v>
      </c>
      <c r="J252" s="176">
        <v>1000565663</v>
      </c>
      <c r="K252" s="175">
        <v>1017484033.1599022</v>
      </c>
      <c r="L252" s="176">
        <v>1140191781</v>
      </c>
      <c r="M252" s="177">
        <v>0.89237972954599998</v>
      </c>
      <c r="N252" s="177">
        <v>7.1223630025000002</v>
      </c>
      <c r="O252" s="172" t="s">
        <v>74</v>
      </c>
      <c r="P252" s="178">
        <v>0.2188938564</v>
      </c>
      <c r="Q252" s="179"/>
      <c r="R252" s="115"/>
    </row>
    <row r="253" spans="2:18" ht="17.25" customHeight="1" x14ac:dyDescent="0.25">
      <c r="B253" s="128"/>
      <c r="C253" s="180" t="s">
        <v>211</v>
      </c>
      <c r="D253" s="180"/>
      <c r="E253" s="180"/>
      <c r="F253" s="180"/>
      <c r="G253" s="180"/>
      <c r="H253" s="180"/>
      <c r="I253" s="181">
        <v>8078987497</v>
      </c>
      <c r="J253" s="182">
        <v>7297816538</v>
      </c>
      <c r="K253" s="181">
        <v>7355411126.440177</v>
      </c>
      <c r="L253" s="182">
        <v>8078987497</v>
      </c>
      <c r="M253" s="179"/>
      <c r="N253" s="179"/>
      <c r="O253" s="179"/>
      <c r="P253" s="183">
        <v>1.5823877863</v>
      </c>
      <c r="Q253" s="184" t="s">
        <v>224</v>
      </c>
      <c r="R253" s="115"/>
    </row>
    <row r="254" spans="2:18" ht="17.25" customHeight="1" x14ac:dyDescent="0.25">
      <c r="B254" s="109" t="s">
        <v>70</v>
      </c>
      <c r="C254" s="172" t="s">
        <v>89</v>
      </c>
      <c r="D254" s="173" t="s">
        <v>71</v>
      </c>
      <c r="E254" s="172" t="s">
        <v>72</v>
      </c>
      <c r="F254" s="174">
        <v>44446.700636574074</v>
      </c>
      <c r="G254" s="174">
        <v>44992</v>
      </c>
      <c r="H254" s="172" t="s">
        <v>73</v>
      </c>
      <c r="I254" s="175">
        <v>1074794524</v>
      </c>
      <c r="J254" s="176">
        <v>1000000000</v>
      </c>
      <c r="K254" s="175">
        <v>1003133800.0891573</v>
      </c>
      <c r="L254" s="176">
        <v>1074794524</v>
      </c>
      <c r="M254" s="177">
        <v>0.93332611740100002</v>
      </c>
      <c r="N254" s="177">
        <v>5.0945098267000004</v>
      </c>
      <c r="O254" s="172" t="s">
        <v>74</v>
      </c>
      <c r="P254" s="178">
        <v>0.2158066552</v>
      </c>
      <c r="Q254" s="179"/>
      <c r="R254" s="115"/>
    </row>
    <row r="255" spans="2:18" ht="17.25" customHeight="1" x14ac:dyDescent="0.25">
      <c r="B255" s="109" t="s">
        <v>70</v>
      </c>
      <c r="C255" s="172" t="s">
        <v>89</v>
      </c>
      <c r="D255" s="173" t="s">
        <v>71</v>
      </c>
      <c r="E255" s="172" t="s">
        <v>72</v>
      </c>
      <c r="F255" s="174">
        <v>44446.700648148151</v>
      </c>
      <c r="G255" s="174">
        <v>44992</v>
      </c>
      <c r="H255" s="172" t="s">
        <v>73</v>
      </c>
      <c r="I255" s="175">
        <v>1074794524</v>
      </c>
      <c r="J255" s="176">
        <v>1000000000</v>
      </c>
      <c r="K255" s="175">
        <v>1003133800.0891573</v>
      </c>
      <c r="L255" s="176">
        <v>1074794524</v>
      </c>
      <c r="M255" s="177">
        <v>0.93332611740100002</v>
      </c>
      <c r="N255" s="177">
        <v>5.0945098267000004</v>
      </c>
      <c r="O255" s="172" t="s">
        <v>74</v>
      </c>
      <c r="P255" s="178">
        <v>0.2158066552</v>
      </c>
      <c r="Q255" s="179"/>
      <c r="R255" s="115"/>
    </row>
    <row r="256" spans="2:18" ht="17.25" customHeight="1" x14ac:dyDescent="0.25">
      <c r="B256" s="109" t="s">
        <v>70</v>
      </c>
      <c r="C256" s="172" t="s">
        <v>89</v>
      </c>
      <c r="D256" s="173" t="s">
        <v>71</v>
      </c>
      <c r="E256" s="172" t="s">
        <v>72</v>
      </c>
      <c r="F256" s="174">
        <v>44446.700613425928</v>
      </c>
      <c r="G256" s="174">
        <v>44992</v>
      </c>
      <c r="H256" s="172" t="s">
        <v>73</v>
      </c>
      <c r="I256" s="175">
        <v>1074794524</v>
      </c>
      <c r="J256" s="176">
        <v>1000000000</v>
      </c>
      <c r="K256" s="175">
        <v>1003133800.0891573</v>
      </c>
      <c r="L256" s="176">
        <v>1074794524</v>
      </c>
      <c r="M256" s="177">
        <v>0.93332611740100002</v>
      </c>
      <c r="N256" s="177">
        <v>5.0945098267000004</v>
      </c>
      <c r="O256" s="172" t="s">
        <v>74</v>
      </c>
      <c r="P256" s="178">
        <v>0.2158066552</v>
      </c>
      <c r="Q256" s="179"/>
      <c r="R256" s="115"/>
    </row>
    <row r="257" spans="2:18" ht="17.25" customHeight="1" x14ac:dyDescent="0.25">
      <c r="B257" s="109" t="s">
        <v>70</v>
      </c>
      <c r="C257" s="172" t="s">
        <v>89</v>
      </c>
      <c r="D257" s="173" t="s">
        <v>71</v>
      </c>
      <c r="E257" s="172" t="s">
        <v>72</v>
      </c>
      <c r="F257" s="174">
        <v>44491.667511574073</v>
      </c>
      <c r="G257" s="174">
        <v>44992</v>
      </c>
      <c r="H257" s="172" t="s">
        <v>73</v>
      </c>
      <c r="I257" s="175">
        <v>1074794524</v>
      </c>
      <c r="J257" s="176">
        <v>1006144949</v>
      </c>
      <c r="K257" s="175">
        <v>1003133800.0891573</v>
      </c>
      <c r="L257" s="176">
        <v>1074794524</v>
      </c>
      <c r="M257" s="177">
        <v>0.93332611740100002</v>
      </c>
      <c r="N257" s="177">
        <v>5.0945098267000004</v>
      </c>
      <c r="O257" s="172" t="s">
        <v>74</v>
      </c>
      <c r="P257" s="178">
        <v>0.2158066552</v>
      </c>
      <c r="Q257" s="179"/>
      <c r="R257" s="115"/>
    </row>
    <row r="258" spans="2:18" ht="17.25" customHeight="1" x14ac:dyDescent="0.25">
      <c r="B258" s="109" t="s">
        <v>70</v>
      </c>
      <c r="C258" s="172" t="s">
        <v>89</v>
      </c>
      <c r="D258" s="173" t="s">
        <v>71</v>
      </c>
      <c r="E258" s="172" t="s">
        <v>72</v>
      </c>
      <c r="F258" s="174">
        <v>44446.700624999998</v>
      </c>
      <c r="G258" s="174">
        <v>44992</v>
      </c>
      <c r="H258" s="172" t="s">
        <v>73</v>
      </c>
      <c r="I258" s="175">
        <v>1074794524</v>
      </c>
      <c r="J258" s="176">
        <v>1000000000</v>
      </c>
      <c r="K258" s="175">
        <v>1003133800.0891573</v>
      </c>
      <c r="L258" s="176">
        <v>1074794524</v>
      </c>
      <c r="M258" s="177">
        <v>0.93332611740100002</v>
      </c>
      <c r="N258" s="177">
        <v>5.0945098267000004</v>
      </c>
      <c r="O258" s="172" t="s">
        <v>74</v>
      </c>
      <c r="P258" s="178">
        <v>0.2158066552</v>
      </c>
      <c r="Q258" s="179"/>
      <c r="R258" s="115"/>
    </row>
    <row r="259" spans="2:18" ht="17.25" customHeight="1" x14ac:dyDescent="0.25">
      <c r="B259" s="128"/>
      <c r="C259" s="180" t="s">
        <v>90</v>
      </c>
      <c r="D259" s="180"/>
      <c r="E259" s="180"/>
      <c r="F259" s="180"/>
      <c r="G259" s="180"/>
      <c r="H259" s="180"/>
      <c r="I259" s="181">
        <v>5373972620</v>
      </c>
      <c r="J259" s="182">
        <v>5006144949</v>
      </c>
      <c r="K259" s="181">
        <v>5015669000.4457865</v>
      </c>
      <c r="L259" s="182">
        <v>5373972620</v>
      </c>
      <c r="M259" s="179"/>
      <c r="N259" s="179"/>
      <c r="O259" s="179"/>
      <c r="P259" s="183">
        <v>1.0790332760000001</v>
      </c>
      <c r="Q259" s="184" t="s">
        <v>224</v>
      </c>
      <c r="R259" s="115"/>
    </row>
    <row r="260" spans="2:18" ht="17.25" customHeight="1" x14ac:dyDescent="0.25">
      <c r="B260" s="109" t="s">
        <v>82</v>
      </c>
      <c r="C260" s="172" t="s">
        <v>119</v>
      </c>
      <c r="D260" s="173" t="s">
        <v>71</v>
      </c>
      <c r="E260" s="172" t="s">
        <v>72</v>
      </c>
      <c r="F260" s="174">
        <v>44424.529502314814</v>
      </c>
      <c r="G260" s="174">
        <v>45377</v>
      </c>
      <c r="H260" s="172" t="s">
        <v>73</v>
      </c>
      <c r="I260" s="175">
        <v>1863713948</v>
      </c>
      <c r="J260" s="176">
        <v>1651728398</v>
      </c>
      <c r="K260" s="175">
        <v>1602681577.3409269</v>
      </c>
      <c r="L260" s="176">
        <v>1863713948</v>
      </c>
      <c r="M260" s="177">
        <v>0.85993968069000004</v>
      </c>
      <c r="N260" s="177">
        <v>5.2688343354000002</v>
      </c>
      <c r="O260" s="172" t="s">
        <v>74</v>
      </c>
      <c r="P260" s="178">
        <v>0.34478885129999998</v>
      </c>
      <c r="Q260" s="179"/>
      <c r="R260" s="115"/>
    </row>
    <row r="261" spans="2:18" ht="17.25" customHeight="1" x14ac:dyDescent="0.25">
      <c r="B261" s="128"/>
      <c r="C261" s="180" t="s">
        <v>120</v>
      </c>
      <c r="D261" s="180"/>
      <c r="E261" s="180"/>
      <c r="F261" s="180"/>
      <c r="G261" s="180"/>
      <c r="H261" s="180"/>
      <c r="I261" s="181">
        <v>1863713948</v>
      </c>
      <c r="J261" s="182">
        <v>1651728398</v>
      </c>
      <c r="K261" s="181">
        <v>1602681577.3409269</v>
      </c>
      <c r="L261" s="182">
        <v>1863713948</v>
      </c>
      <c r="M261" s="179"/>
      <c r="N261" s="179"/>
      <c r="O261" s="179"/>
      <c r="P261" s="183">
        <v>0.34478885129999998</v>
      </c>
      <c r="Q261" s="184" t="s">
        <v>224</v>
      </c>
      <c r="R261" s="115"/>
    </row>
    <row r="262" spans="2:18" ht="17.25" customHeight="1" x14ac:dyDescent="0.25">
      <c r="B262" s="109" t="s">
        <v>112</v>
      </c>
      <c r="C262" s="172" t="s">
        <v>91</v>
      </c>
      <c r="D262" s="173" t="s">
        <v>71</v>
      </c>
      <c r="E262" s="172" t="s">
        <v>72</v>
      </c>
      <c r="F262" s="174">
        <v>44615.503136574072</v>
      </c>
      <c r="G262" s="174">
        <v>44768</v>
      </c>
      <c r="H262" s="172" t="s">
        <v>73</v>
      </c>
      <c r="I262" s="175">
        <v>1040000000</v>
      </c>
      <c r="J262" s="176">
        <v>1006187844</v>
      </c>
      <c r="K262" s="175">
        <v>1014043399.5739872</v>
      </c>
      <c r="L262" s="176">
        <v>1040000000</v>
      </c>
      <c r="M262" s="177">
        <v>0.97504173035999997</v>
      </c>
      <c r="N262" s="177">
        <v>8.2041338833000008</v>
      </c>
      <c r="O262" s="172" t="s">
        <v>92</v>
      </c>
      <c r="P262" s="178">
        <v>0.21815366429999999</v>
      </c>
      <c r="Q262" s="179"/>
      <c r="R262" s="115"/>
    </row>
    <row r="263" spans="2:18" ht="17.25" customHeight="1" x14ac:dyDescent="0.25">
      <c r="B263" s="109" t="s">
        <v>112</v>
      </c>
      <c r="C263" s="172" t="s">
        <v>91</v>
      </c>
      <c r="D263" s="173" t="s">
        <v>71</v>
      </c>
      <c r="E263" s="172" t="s">
        <v>72</v>
      </c>
      <c r="F263" s="174">
        <v>44424.515798611108</v>
      </c>
      <c r="G263" s="174">
        <v>51395</v>
      </c>
      <c r="H263" s="172" t="s">
        <v>73</v>
      </c>
      <c r="I263" s="175">
        <v>3334909000</v>
      </c>
      <c r="J263" s="176">
        <v>1338698050</v>
      </c>
      <c r="K263" s="175">
        <v>1294023853.716079</v>
      </c>
      <c r="L263" s="176">
        <v>3334909000</v>
      </c>
      <c r="M263" s="177">
        <v>0.38802373729400003</v>
      </c>
      <c r="N263" s="177">
        <v>8.6323456147000002</v>
      </c>
      <c r="O263" s="172" t="s">
        <v>92</v>
      </c>
      <c r="P263" s="178">
        <v>0.2783865519</v>
      </c>
      <c r="Q263" s="179"/>
      <c r="R263" s="115"/>
    </row>
    <row r="264" spans="2:18" ht="17.25" customHeight="1" x14ac:dyDescent="0.25">
      <c r="B264" s="109" t="s">
        <v>112</v>
      </c>
      <c r="C264" s="172" t="s">
        <v>91</v>
      </c>
      <c r="D264" s="173" t="s">
        <v>71</v>
      </c>
      <c r="E264" s="172" t="s">
        <v>72</v>
      </c>
      <c r="F264" s="174">
        <v>44146.643206018518</v>
      </c>
      <c r="G264" s="174">
        <v>45828</v>
      </c>
      <c r="H264" s="172" t="s">
        <v>73</v>
      </c>
      <c r="I264" s="175">
        <v>6937500000</v>
      </c>
      <c r="J264" s="176">
        <v>5457226959</v>
      </c>
      <c r="K264" s="175">
        <v>5328876605.6989822</v>
      </c>
      <c r="L264" s="176">
        <v>6937500000</v>
      </c>
      <c r="M264" s="177">
        <v>0.76812635757799996</v>
      </c>
      <c r="N264" s="177">
        <v>6.3000403135000003</v>
      </c>
      <c r="O264" s="172" t="s">
        <v>92</v>
      </c>
      <c r="P264" s="178">
        <v>1.1464144028000001</v>
      </c>
      <c r="Q264" s="179"/>
      <c r="R264" s="115"/>
    </row>
    <row r="265" spans="2:18" ht="17.25" customHeight="1" x14ac:dyDescent="0.25">
      <c r="B265" s="109" t="s">
        <v>112</v>
      </c>
      <c r="C265" s="172" t="s">
        <v>91</v>
      </c>
      <c r="D265" s="173" t="s">
        <v>71</v>
      </c>
      <c r="E265" s="172" t="s">
        <v>72</v>
      </c>
      <c r="F265" s="174">
        <v>44545.552546296298</v>
      </c>
      <c r="G265" s="174">
        <v>49737</v>
      </c>
      <c r="H265" s="172" t="s">
        <v>73</v>
      </c>
      <c r="I265" s="175">
        <v>21600000000</v>
      </c>
      <c r="J265" s="176">
        <v>10348514308</v>
      </c>
      <c r="K265" s="175">
        <v>10180147198.5445</v>
      </c>
      <c r="L265" s="176">
        <v>21600000000</v>
      </c>
      <c r="M265" s="177">
        <v>0.47130311104400002</v>
      </c>
      <c r="N265" s="177">
        <v>8.0037136283999999</v>
      </c>
      <c r="O265" s="172" t="s">
        <v>92</v>
      </c>
      <c r="P265" s="178">
        <v>2.1900802430000001</v>
      </c>
      <c r="Q265" s="179"/>
      <c r="R265" s="115"/>
    </row>
    <row r="266" spans="2:18" ht="17.25" customHeight="1" x14ac:dyDescent="0.25">
      <c r="B266" s="109" t="s">
        <v>112</v>
      </c>
      <c r="C266" s="172" t="s">
        <v>91</v>
      </c>
      <c r="D266" s="173" t="s">
        <v>71</v>
      </c>
      <c r="E266" s="172" t="s">
        <v>72</v>
      </c>
      <c r="F266" s="174">
        <v>44152.533252314817</v>
      </c>
      <c r="G266" s="174">
        <v>49533</v>
      </c>
      <c r="H266" s="172" t="s">
        <v>73</v>
      </c>
      <c r="I266" s="175">
        <v>8730000000</v>
      </c>
      <c r="J266" s="176">
        <v>4323746738</v>
      </c>
      <c r="K266" s="175">
        <v>4244017837.2090268</v>
      </c>
      <c r="L266" s="176">
        <v>8730000000</v>
      </c>
      <c r="M266" s="177">
        <v>0.48614179120399997</v>
      </c>
      <c r="N266" s="177">
        <v>7.6405492153000001</v>
      </c>
      <c r="O266" s="172" t="s">
        <v>92</v>
      </c>
      <c r="P266" s="178">
        <v>0.91302605299999995</v>
      </c>
      <c r="Q266" s="179"/>
      <c r="R266" s="115"/>
    </row>
    <row r="267" spans="2:18" ht="17.25" customHeight="1" x14ac:dyDescent="0.25">
      <c r="B267" s="109" t="s">
        <v>112</v>
      </c>
      <c r="C267" s="172" t="s">
        <v>91</v>
      </c>
      <c r="D267" s="173" t="s">
        <v>71</v>
      </c>
      <c r="E267" s="172" t="s">
        <v>72</v>
      </c>
      <c r="F267" s="174">
        <v>43781.641504629632</v>
      </c>
      <c r="G267" s="174">
        <v>44768</v>
      </c>
      <c r="H267" s="172" t="s">
        <v>73</v>
      </c>
      <c r="I267" s="175">
        <v>12400000</v>
      </c>
      <c r="J267" s="176">
        <v>10236956</v>
      </c>
      <c r="K267" s="175">
        <v>10142075.082614141</v>
      </c>
      <c r="L267" s="176">
        <v>12400000</v>
      </c>
      <c r="M267" s="177">
        <v>0.81790928085600001</v>
      </c>
      <c r="N267" s="177">
        <v>8.1495227577999998</v>
      </c>
      <c r="O267" s="172" t="s">
        <v>92</v>
      </c>
      <c r="P267" s="178">
        <v>2.1818897E-3</v>
      </c>
      <c r="Q267" s="179"/>
      <c r="R267" s="115"/>
    </row>
    <row r="268" spans="2:18" ht="17.25" customHeight="1" x14ac:dyDescent="0.25">
      <c r="B268" s="109" t="s">
        <v>112</v>
      </c>
      <c r="C268" s="172" t="s">
        <v>91</v>
      </c>
      <c r="D268" s="173" t="s">
        <v>71</v>
      </c>
      <c r="E268" s="172" t="s">
        <v>72</v>
      </c>
      <c r="F268" s="174">
        <v>44624.533437500002</v>
      </c>
      <c r="G268" s="174">
        <v>47050</v>
      </c>
      <c r="H268" s="172" t="s">
        <v>73</v>
      </c>
      <c r="I268" s="175">
        <v>15530000000</v>
      </c>
      <c r="J268" s="176">
        <v>10368783187</v>
      </c>
      <c r="K268" s="175">
        <v>10427079919.143484</v>
      </c>
      <c r="L268" s="176">
        <v>15530000000</v>
      </c>
      <c r="M268" s="177">
        <v>0.67141531997100001</v>
      </c>
      <c r="N268" s="177">
        <v>7.8738949463000001</v>
      </c>
      <c r="O268" s="172" t="s">
        <v>92</v>
      </c>
      <c r="P268" s="178">
        <v>2.2432034898</v>
      </c>
      <c r="Q268" s="179"/>
      <c r="R268" s="115"/>
    </row>
    <row r="269" spans="2:18" ht="17.25" customHeight="1" x14ac:dyDescent="0.25">
      <c r="B269" s="109" t="s">
        <v>112</v>
      </c>
      <c r="C269" s="172" t="s">
        <v>91</v>
      </c>
      <c r="D269" s="173" t="s">
        <v>71</v>
      </c>
      <c r="E269" s="172" t="s">
        <v>72</v>
      </c>
      <c r="F269" s="174">
        <v>44424.522268518522</v>
      </c>
      <c r="G269" s="174">
        <v>49737</v>
      </c>
      <c r="H269" s="172" t="s">
        <v>73</v>
      </c>
      <c r="I269" s="175">
        <v>2640000000</v>
      </c>
      <c r="J269" s="176">
        <v>1305704348</v>
      </c>
      <c r="K269" s="175">
        <v>1267803278.9267156</v>
      </c>
      <c r="L269" s="176">
        <v>2640000000</v>
      </c>
      <c r="M269" s="177">
        <v>0.480228514745</v>
      </c>
      <c r="N269" s="177">
        <v>7.5430759713000004</v>
      </c>
      <c r="O269" s="172" t="s">
        <v>92</v>
      </c>
      <c r="P269" s="178">
        <v>0.27274565480000001</v>
      </c>
      <c r="Q269" s="179"/>
      <c r="R269" s="115"/>
    </row>
    <row r="270" spans="2:18" ht="17.25" customHeight="1" x14ac:dyDescent="0.25">
      <c r="B270" s="109" t="s">
        <v>112</v>
      </c>
      <c r="C270" s="172" t="s">
        <v>91</v>
      </c>
      <c r="D270" s="173" t="s">
        <v>71</v>
      </c>
      <c r="E270" s="172" t="s">
        <v>72</v>
      </c>
      <c r="F270" s="174">
        <v>44146.643645833334</v>
      </c>
      <c r="G270" s="174">
        <v>45828</v>
      </c>
      <c r="H270" s="172" t="s">
        <v>73</v>
      </c>
      <c r="I270" s="175">
        <v>6937500000</v>
      </c>
      <c r="J270" s="176">
        <v>5457226959</v>
      </c>
      <c r="K270" s="175">
        <v>5328876605.6989822</v>
      </c>
      <c r="L270" s="176">
        <v>6937500000</v>
      </c>
      <c r="M270" s="177">
        <v>0.76812635757799996</v>
      </c>
      <c r="N270" s="177">
        <v>6.3000403135000003</v>
      </c>
      <c r="O270" s="172" t="s">
        <v>92</v>
      </c>
      <c r="P270" s="178">
        <v>1.1464144028000001</v>
      </c>
      <c r="Q270" s="179"/>
      <c r="R270" s="115"/>
    </row>
    <row r="271" spans="2:18" ht="17.25" customHeight="1" x14ac:dyDescent="0.25">
      <c r="B271" s="109" t="s">
        <v>112</v>
      </c>
      <c r="C271" s="172" t="s">
        <v>91</v>
      </c>
      <c r="D271" s="173" t="s">
        <v>71</v>
      </c>
      <c r="E271" s="172" t="s">
        <v>72</v>
      </c>
      <c r="F271" s="174">
        <v>44547.467870370368</v>
      </c>
      <c r="G271" s="174">
        <v>47910</v>
      </c>
      <c r="H271" s="172" t="s">
        <v>73</v>
      </c>
      <c r="I271" s="175">
        <v>17410000000</v>
      </c>
      <c r="J271" s="176">
        <v>10494923095</v>
      </c>
      <c r="K271" s="175">
        <v>10322989915.408848</v>
      </c>
      <c r="L271" s="176">
        <v>17410000000</v>
      </c>
      <c r="M271" s="177">
        <v>0.59293451553200005</v>
      </c>
      <c r="N271" s="177">
        <v>7.5615414868000004</v>
      </c>
      <c r="O271" s="172" t="s">
        <v>92</v>
      </c>
      <c r="P271" s="178">
        <v>2.2208103498999998</v>
      </c>
      <c r="Q271" s="179"/>
      <c r="R271" s="115"/>
    </row>
    <row r="272" spans="2:18" ht="17.25" customHeight="1" x14ac:dyDescent="0.25">
      <c r="B272" s="109" t="s">
        <v>112</v>
      </c>
      <c r="C272" s="172" t="s">
        <v>91</v>
      </c>
      <c r="D272" s="173" t="s">
        <v>71</v>
      </c>
      <c r="E272" s="172" t="s">
        <v>72</v>
      </c>
      <c r="F272" s="174">
        <v>44405.404467592591</v>
      </c>
      <c r="G272" s="174">
        <v>51395</v>
      </c>
      <c r="H272" s="172" t="s">
        <v>73</v>
      </c>
      <c r="I272" s="175">
        <v>1465250000</v>
      </c>
      <c r="J272" s="176">
        <v>604674457</v>
      </c>
      <c r="K272" s="175">
        <v>587239572.77716053</v>
      </c>
      <c r="L272" s="176">
        <v>1465250000</v>
      </c>
      <c r="M272" s="177">
        <v>0.40077773265799999</v>
      </c>
      <c r="N272" s="177">
        <v>8.2596683357000007</v>
      </c>
      <c r="O272" s="172" t="s">
        <v>92</v>
      </c>
      <c r="P272" s="178">
        <v>0.1263343016</v>
      </c>
      <c r="Q272" s="179"/>
      <c r="R272" s="115"/>
    </row>
    <row r="273" spans="2:18" ht="17.25" customHeight="1" x14ac:dyDescent="0.25">
      <c r="B273" s="109" t="s">
        <v>112</v>
      </c>
      <c r="C273" s="172" t="s">
        <v>91</v>
      </c>
      <c r="D273" s="173" t="s">
        <v>71</v>
      </c>
      <c r="E273" s="172" t="s">
        <v>72</v>
      </c>
      <c r="F273" s="174">
        <v>44146.437060185184</v>
      </c>
      <c r="G273" s="174">
        <v>47050</v>
      </c>
      <c r="H273" s="172" t="s">
        <v>73</v>
      </c>
      <c r="I273" s="175">
        <v>8160000000</v>
      </c>
      <c r="J273" s="176">
        <v>5019535000</v>
      </c>
      <c r="K273" s="175">
        <v>5170529652.9932709</v>
      </c>
      <c r="L273" s="176">
        <v>8160000000</v>
      </c>
      <c r="M273" s="177">
        <v>0.63364333982800003</v>
      </c>
      <c r="N273" s="177">
        <v>8.0498432809999994</v>
      </c>
      <c r="O273" s="172" t="s">
        <v>92</v>
      </c>
      <c r="P273" s="178">
        <v>1.1123488313000001</v>
      </c>
      <c r="Q273" s="179"/>
      <c r="R273" s="115"/>
    </row>
    <row r="274" spans="2:18" ht="17.25" customHeight="1" x14ac:dyDescent="0.25">
      <c r="B274" s="109" t="s">
        <v>112</v>
      </c>
      <c r="C274" s="172" t="s">
        <v>91</v>
      </c>
      <c r="D274" s="173" t="s">
        <v>71</v>
      </c>
      <c r="E274" s="172" t="s">
        <v>72</v>
      </c>
      <c r="F274" s="174">
        <v>44642.545972222222</v>
      </c>
      <c r="G274" s="174">
        <v>47050</v>
      </c>
      <c r="H274" s="172" t="s">
        <v>73</v>
      </c>
      <c r="I274" s="175">
        <v>15530000000</v>
      </c>
      <c r="J274" s="176">
        <v>10407849123</v>
      </c>
      <c r="K274" s="175">
        <v>10427316988.521811</v>
      </c>
      <c r="L274" s="176">
        <v>15530000000</v>
      </c>
      <c r="M274" s="177">
        <v>0.67143058522400001</v>
      </c>
      <c r="N274" s="177">
        <v>7.8734128116999997</v>
      </c>
      <c r="O274" s="172" t="s">
        <v>92</v>
      </c>
      <c r="P274" s="178">
        <v>2.2432544911000001</v>
      </c>
      <c r="Q274" s="179"/>
      <c r="R274" s="115"/>
    </row>
    <row r="275" spans="2:18" ht="17.25" customHeight="1" x14ac:dyDescent="0.25">
      <c r="B275" s="109" t="s">
        <v>112</v>
      </c>
      <c r="C275" s="172" t="s">
        <v>91</v>
      </c>
      <c r="D275" s="173" t="s">
        <v>71</v>
      </c>
      <c r="E275" s="172" t="s">
        <v>72</v>
      </c>
      <c r="F275" s="174">
        <v>44543.558067129627</v>
      </c>
      <c r="G275" s="174">
        <v>49737</v>
      </c>
      <c r="H275" s="172" t="s">
        <v>73</v>
      </c>
      <c r="I275" s="175">
        <v>21600000000</v>
      </c>
      <c r="J275" s="176">
        <v>10723204420</v>
      </c>
      <c r="K275" s="175">
        <v>10554568162.490688</v>
      </c>
      <c r="L275" s="176">
        <v>21600000000</v>
      </c>
      <c r="M275" s="177">
        <v>0.48863741493000001</v>
      </c>
      <c r="N275" s="177">
        <v>7.5552736807</v>
      </c>
      <c r="O275" s="172" t="s">
        <v>92</v>
      </c>
      <c r="P275" s="178">
        <v>2.2706303508999999</v>
      </c>
      <c r="Q275" s="179"/>
      <c r="R275" s="115"/>
    </row>
    <row r="276" spans="2:18" ht="17.25" customHeight="1" x14ac:dyDescent="0.25">
      <c r="B276" s="109" t="s">
        <v>112</v>
      </c>
      <c r="C276" s="172" t="s">
        <v>91</v>
      </c>
      <c r="D276" s="173" t="s">
        <v>71</v>
      </c>
      <c r="E276" s="172" t="s">
        <v>72</v>
      </c>
      <c r="F276" s="174">
        <v>44146.644097222219</v>
      </c>
      <c r="G276" s="174">
        <v>45828</v>
      </c>
      <c r="H276" s="172" t="s">
        <v>73</v>
      </c>
      <c r="I276" s="175">
        <v>6937500000</v>
      </c>
      <c r="J276" s="176">
        <v>5457226959</v>
      </c>
      <c r="K276" s="175">
        <v>5328876605.6989822</v>
      </c>
      <c r="L276" s="176">
        <v>6937500000</v>
      </c>
      <c r="M276" s="177">
        <v>0.76812635757799996</v>
      </c>
      <c r="N276" s="177">
        <v>6.3000403135000003</v>
      </c>
      <c r="O276" s="172" t="s">
        <v>92</v>
      </c>
      <c r="P276" s="178">
        <v>1.1464144028000001</v>
      </c>
      <c r="Q276" s="179"/>
      <c r="R276" s="115"/>
    </row>
    <row r="277" spans="2:18" ht="17.25" customHeight="1" x14ac:dyDescent="0.25">
      <c r="B277" s="109" t="s">
        <v>112</v>
      </c>
      <c r="C277" s="172" t="s">
        <v>91</v>
      </c>
      <c r="D277" s="173" t="s">
        <v>71</v>
      </c>
      <c r="E277" s="172" t="s">
        <v>72</v>
      </c>
      <c r="F277" s="174">
        <v>44615.493356481478</v>
      </c>
      <c r="G277" s="174">
        <v>44959</v>
      </c>
      <c r="H277" s="172" t="s">
        <v>73</v>
      </c>
      <c r="I277" s="175">
        <v>9069590000</v>
      </c>
      <c r="J277" s="176">
        <v>8429099699</v>
      </c>
      <c r="K277" s="175">
        <v>8495297915.3460073</v>
      </c>
      <c r="L277" s="176">
        <v>9069590000</v>
      </c>
      <c r="M277" s="177">
        <v>0.93667937749600005</v>
      </c>
      <c r="N277" s="177">
        <v>8.2545331743000006</v>
      </c>
      <c r="O277" s="172" t="s">
        <v>92</v>
      </c>
      <c r="P277" s="178">
        <v>1.8276144499</v>
      </c>
      <c r="Q277" s="179"/>
      <c r="R277" s="115"/>
    </row>
    <row r="278" spans="2:18" ht="17.25" customHeight="1" x14ac:dyDescent="0.25">
      <c r="B278" s="109" t="s">
        <v>112</v>
      </c>
      <c r="C278" s="172" t="s">
        <v>91</v>
      </c>
      <c r="D278" s="173" t="s">
        <v>71</v>
      </c>
      <c r="E278" s="172" t="s">
        <v>72</v>
      </c>
      <c r="F278" s="174">
        <v>44424.509722222225</v>
      </c>
      <c r="G278" s="174">
        <v>47910</v>
      </c>
      <c r="H278" s="172" t="s">
        <v>73</v>
      </c>
      <c r="I278" s="175">
        <v>3560000000</v>
      </c>
      <c r="J278" s="176">
        <v>2123555563</v>
      </c>
      <c r="K278" s="175">
        <v>2062485200.5132074</v>
      </c>
      <c r="L278" s="176">
        <v>3560000000</v>
      </c>
      <c r="M278" s="177">
        <v>0.57934977542499999</v>
      </c>
      <c r="N278" s="177">
        <v>7.5783738071000002</v>
      </c>
      <c r="O278" s="172" t="s">
        <v>92</v>
      </c>
      <c r="P278" s="178">
        <v>0.44370754179999999</v>
      </c>
      <c r="Q278" s="179"/>
      <c r="R278" s="115"/>
    </row>
    <row r="279" spans="2:18" ht="17.25" customHeight="1" x14ac:dyDescent="0.25">
      <c r="B279" s="109" t="s">
        <v>112</v>
      </c>
      <c r="C279" s="172" t="s">
        <v>91</v>
      </c>
      <c r="D279" s="173" t="s">
        <v>71</v>
      </c>
      <c r="E279" s="172" t="s">
        <v>72</v>
      </c>
      <c r="F279" s="174">
        <v>44146.642754629633</v>
      </c>
      <c r="G279" s="174">
        <v>45828</v>
      </c>
      <c r="H279" s="172" t="s">
        <v>73</v>
      </c>
      <c r="I279" s="175">
        <v>6937500000</v>
      </c>
      <c r="J279" s="176">
        <v>5457226959</v>
      </c>
      <c r="K279" s="175">
        <v>5328876605.6989822</v>
      </c>
      <c r="L279" s="176">
        <v>6937500000</v>
      </c>
      <c r="M279" s="177">
        <v>0.76812635757799996</v>
      </c>
      <c r="N279" s="177">
        <v>6.3000403135000003</v>
      </c>
      <c r="O279" s="172" t="s">
        <v>92</v>
      </c>
      <c r="P279" s="178">
        <v>1.1464144028000001</v>
      </c>
      <c r="Q279" s="179"/>
      <c r="R279" s="115"/>
    </row>
    <row r="280" spans="2:18" ht="17.25" customHeight="1" x14ac:dyDescent="0.25">
      <c r="B280" s="109" t="s">
        <v>112</v>
      </c>
      <c r="C280" s="172" t="s">
        <v>91</v>
      </c>
      <c r="D280" s="173" t="s">
        <v>71</v>
      </c>
      <c r="E280" s="172" t="s">
        <v>72</v>
      </c>
      <c r="F280" s="174">
        <v>44544.442164351851</v>
      </c>
      <c r="G280" s="174">
        <v>49737</v>
      </c>
      <c r="H280" s="172" t="s">
        <v>73</v>
      </c>
      <c r="I280" s="175">
        <v>21600000000</v>
      </c>
      <c r="J280" s="176">
        <v>10346304363</v>
      </c>
      <c r="K280" s="175">
        <v>10180120324.61128</v>
      </c>
      <c r="L280" s="176">
        <v>21600000000</v>
      </c>
      <c r="M280" s="177">
        <v>0.47130186687999998</v>
      </c>
      <c r="N280" s="177">
        <v>8.0037466650999995</v>
      </c>
      <c r="O280" s="172" t="s">
        <v>92</v>
      </c>
      <c r="P280" s="178">
        <v>2.1900744615000001</v>
      </c>
      <c r="Q280" s="179"/>
      <c r="R280" s="115"/>
    </row>
    <row r="281" spans="2:18" ht="17.25" customHeight="1" x14ac:dyDescent="0.25">
      <c r="B281" s="109" t="s">
        <v>112</v>
      </c>
      <c r="C281" s="172" t="s">
        <v>91</v>
      </c>
      <c r="D281" s="173" t="s">
        <v>71</v>
      </c>
      <c r="E281" s="172" t="s">
        <v>72</v>
      </c>
      <c r="F281" s="174">
        <v>44152.522141203706</v>
      </c>
      <c r="G281" s="174">
        <v>49533</v>
      </c>
      <c r="H281" s="172" t="s">
        <v>73</v>
      </c>
      <c r="I281" s="175">
        <v>12125000000</v>
      </c>
      <c r="J281" s="176">
        <v>6005203805</v>
      </c>
      <c r="K281" s="175">
        <v>5894469218.345871</v>
      </c>
      <c r="L281" s="176">
        <v>12125000000</v>
      </c>
      <c r="M281" s="177">
        <v>0.48614179120399997</v>
      </c>
      <c r="N281" s="177">
        <v>7.6405492153000001</v>
      </c>
      <c r="O281" s="172" t="s">
        <v>92</v>
      </c>
      <c r="P281" s="178">
        <v>1.2680917403</v>
      </c>
      <c r="Q281" s="179"/>
      <c r="R281" s="115"/>
    </row>
    <row r="282" spans="2:18" ht="17.25" customHeight="1" x14ac:dyDescent="0.25">
      <c r="B282" s="128"/>
      <c r="C282" s="180" t="s">
        <v>93</v>
      </c>
      <c r="D282" s="180"/>
      <c r="E282" s="180"/>
      <c r="F282" s="180"/>
      <c r="G282" s="180"/>
      <c r="H282" s="180"/>
      <c r="I282" s="181">
        <v>191157149000</v>
      </c>
      <c r="J282" s="182">
        <v>114685128792</v>
      </c>
      <c r="K282" s="181">
        <v>113447780936.00049</v>
      </c>
      <c r="L282" s="182">
        <v>191157149000</v>
      </c>
      <c r="M282" s="179"/>
      <c r="N282" s="179"/>
      <c r="O282" s="179"/>
      <c r="P282" s="183">
        <v>24.406301676000002</v>
      </c>
      <c r="Q282" s="184" t="s">
        <v>224</v>
      </c>
      <c r="R282" s="115"/>
    </row>
    <row r="283" spans="2:18" ht="17.25" customHeight="1" x14ac:dyDescent="0.25">
      <c r="B283" s="109" t="s">
        <v>70</v>
      </c>
      <c r="C283" s="172" t="s">
        <v>232</v>
      </c>
      <c r="D283" s="173" t="s">
        <v>71</v>
      </c>
      <c r="E283" s="172" t="s">
        <v>72</v>
      </c>
      <c r="F283" s="174">
        <v>44642.653969907406</v>
      </c>
      <c r="G283" s="174">
        <v>44656</v>
      </c>
      <c r="H283" s="172" t="s">
        <v>73</v>
      </c>
      <c r="I283" s="175">
        <v>508636985</v>
      </c>
      <c r="J283" s="176">
        <v>507380619</v>
      </c>
      <c r="K283" s="175">
        <v>508187926.31419653</v>
      </c>
      <c r="L283" s="176">
        <v>508636985</v>
      </c>
      <c r="M283" s="177">
        <v>0.99911713324200002</v>
      </c>
      <c r="N283" s="177">
        <v>6.6601836250000002</v>
      </c>
      <c r="O283" s="172" t="s">
        <v>74</v>
      </c>
      <c r="P283" s="178">
        <v>0.10932772540000001</v>
      </c>
      <c r="Q283" s="179"/>
      <c r="R283" s="115"/>
    </row>
    <row r="284" spans="2:18" ht="17.25" customHeight="1" x14ac:dyDescent="0.25">
      <c r="B284" s="109" t="s">
        <v>70</v>
      </c>
      <c r="C284" s="172" t="s">
        <v>232</v>
      </c>
      <c r="D284" s="173" t="s">
        <v>71</v>
      </c>
      <c r="E284" s="172" t="s">
        <v>72</v>
      </c>
      <c r="F284" s="174">
        <v>44641.650949074072</v>
      </c>
      <c r="G284" s="174">
        <v>44950</v>
      </c>
      <c r="H284" s="172" t="s">
        <v>73</v>
      </c>
      <c r="I284" s="175">
        <v>1058287672</v>
      </c>
      <c r="J284" s="176">
        <v>1009582583</v>
      </c>
      <c r="K284" s="175">
        <v>1011162875.3180104</v>
      </c>
      <c r="L284" s="176">
        <v>1058287672</v>
      </c>
      <c r="M284" s="177">
        <v>0.95547071185999999</v>
      </c>
      <c r="N284" s="177">
        <v>5.8749533107999996</v>
      </c>
      <c r="O284" s="172" t="s">
        <v>74</v>
      </c>
      <c r="P284" s="178">
        <v>0.21753396999999999</v>
      </c>
      <c r="Q284" s="179"/>
      <c r="R284" s="115"/>
    </row>
    <row r="285" spans="2:18" ht="17.25" customHeight="1" x14ac:dyDescent="0.25">
      <c r="B285" s="109" t="s">
        <v>70</v>
      </c>
      <c r="C285" s="172" t="s">
        <v>232</v>
      </c>
      <c r="D285" s="173" t="s">
        <v>71</v>
      </c>
      <c r="E285" s="172" t="s">
        <v>72</v>
      </c>
      <c r="F285" s="174">
        <v>44642.661979166667</v>
      </c>
      <c r="G285" s="174">
        <v>44950</v>
      </c>
      <c r="H285" s="172" t="s">
        <v>73</v>
      </c>
      <c r="I285" s="175">
        <v>1058287672</v>
      </c>
      <c r="J285" s="176">
        <v>1009740500</v>
      </c>
      <c r="K285" s="175">
        <v>1011162875.3180104</v>
      </c>
      <c r="L285" s="176">
        <v>1058287672</v>
      </c>
      <c r="M285" s="177">
        <v>0.95547071185999999</v>
      </c>
      <c r="N285" s="177">
        <v>5.8749533107999996</v>
      </c>
      <c r="O285" s="172" t="s">
        <v>74</v>
      </c>
      <c r="P285" s="178">
        <v>0.21753396999999999</v>
      </c>
      <c r="Q285" s="179"/>
      <c r="R285" s="115"/>
    </row>
    <row r="286" spans="2:18" ht="17.25" customHeight="1" x14ac:dyDescent="0.25">
      <c r="B286" s="109" t="s">
        <v>70</v>
      </c>
      <c r="C286" s="172" t="s">
        <v>232</v>
      </c>
      <c r="D286" s="173" t="s">
        <v>71</v>
      </c>
      <c r="E286" s="172" t="s">
        <v>72</v>
      </c>
      <c r="F286" s="174">
        <v>44642.620300925926</v>
      </c>
      <c r="G286" s="174">
        <v>44963</v>
      </c>
      <c r="H286" s="172" t="s">
        <v>73</v>
      </c>
      <c r="I286" s="175">
        <v>1058445206</v>
      </c>
      <c r="J286" s="176">
        <v>1007846432</v>
      </c>
      <c r="K286" s="175">
        <v>1009266110.6906085</v>
      </c>
      <c r="L286" s="176">
        <v>1058445206</v>
      </c>
      <c r="M286" s="177">
        <v>0.953536474982</v>
      </c>
      <c r="N286" s="177">
        <v>5.8748413522999998</v>
      </c>
      <c r="O286" s="172" t="s">
        <v>74</v>
      </c>
      <c r="P286" s="178">
        <v>0.21712591440000001</v>
      </c>
      <c r="Q286" s="179"/>
      <c r="R286" s="115"/>
    </row>
    <row r="287" spans="2:18" ht="17.25" customHeight="1" x14ac:dyDescent="0.25">
      <c r="B287" s="109" t="s">
        <v>70</v>
      </c>
      <c r="C287" s="172" t="s">
        <v>232</v>
      </c>
      <c r="D287" s="173" t="s">
        <v>71</v>
      </c>
      <c r="E287" s="172" t="s">
        <v>72</v>
      </c>
      <c r="F287" s="174">
        <v>44634.504861111112</v>
      </c>
      <c r="G287" s="174">
        <v>44963</v>
      </c>
      <c r="H287" s="172" t="s">
        <v>73</v>
      </c>
      <c r="I287" s="175">
        <v>1058445206</v>
      </c>
      <c r="J287" s="176">
        <v>1006586170</v>
      </c>
      <c r="K287" s="175">
        <v>1009266110.6906085</v>
      </c>
      <c r="L287" s="176">
        <v>1058445206</v>
      </c>
      <c r="M287" s="177">
        <v>0.953536474982</v>
      </c>
      <c r="N287" s="177">
        <v>5.8748413522999998</v>
      </c>
      <c r="O287" s="172" t="s">
        <v>74</v>
      </c>
      <c r="P287" s="178">
        <v>0.21712591440000001</v>
      </c>
      <c r="Q287" s="179"/>
      <c r="R287" s="115"/>
    </row>
    <row r="288" spans="2:18" ht="17.25" customHeight="1" x14ac:dyDescent="0.25">
      <c r="B288" s="109" t="s">
        <v>70</v>
      </c>
      <c r="C288" s="172" t="s">
        <v>232</v>
      </c>
      <c r="D288" s="173" t="s">
        <v>71</v>
      </c>
      <c r="E288" s="172" t="s">
        <v>72</v>
      </c>
      <c r="F288" s="174">
        <v>44642.653981481482</v>
      </c>
      <c r="G288" s="174">
        <v>44656</v>
      </c>
      <c r="H288" s="172" t="s">
        <v>73</v>
      </c>
      <c r="I288" s="175">
        <v>508636985</v>
      </c>
      <c r="J288" s="176">
        <v>507380619</v>
      </c>
      <c r="K288" s="175">
        <v>508187926.31419653</v>
      </c>
      <c r="L288" s="176">
        <v>508636985</v>
      </c>
      <c r="M288" s="177">
        <v>0.99911713324200002</v>
      </c>
      <c r="N288" s="177">
        <v>6.6601836250000002</v>
      </c>
      <c r="O288" s="172" t="s">
        <v>74</v>
      </c>
      <c r="P288" s="178">
        <v>0.10932772540000001</v>
      </c>
      <c r="Q288" s="179"/>
      <c r="R288" s="115"/>
    </row>
    <row r="289" spans="2:18" ht="17.25" customHeight="1" x14ac:dyDescent="0.25">
      <c r="B289" s="109" t="s">
        <v>70</v>
      </c>
      <c r="C289" s="172" t="s">
        <v>232</v>
      </c>
      <c r="D289" s="173" t="s">
        <v>71</v>
      </c>
      <c r="E289" s="172" t="s">
        <v>72</v>
      </c>
      <c r="F289" s="174">
        <v>44641.650949074072</v>
      </c>
      <c r="G289" s="174">
        <v>44950</v>
      </c>
      <c r="H289" s="172" t="s">
        <v>73</v>
      </c>
      <c r="I289" s="175">
        <v>1058287672</v>
      </c>
      <c r="J289" s="176">
        <v>1009582583</v>
      </c>
      <c r="K289" s="175">
        <v>1011162875.3180104</v>
      </c>
      <c r="L289" s="176">
        <v>1058287672</v>
      </c>
      <c r="M289" s="177">
        <v>0.95547071185999999</v>
      </c>
      <c r="N289" s="177">
        <v>5.8749533107999996</v>
      </c>
      <c r="O289" s="172" t="s">
        <v>74</v>
      </c>
      <c r="P289" s="178">
        <v>0.21753396999999999</v>
      </c>
      <c r="Q289" s="179"/>
      <c r="R289" s="115"/>
    </row>
    <row r="290" spans="2:18" ht="17.25" customHeight="1" x14ac:dyDescent="0.25">
      <c r="B290" s="109" t="s">
        <v>70</v>
      </c>
      <c r="C290" s="172" t="s">
        <v>232</v>
      </c>
      <c r="D290" s="173" t="s">
        <v>71</v>
      </c>
      <c r="E290" s="172" t="s">
        <v>72</v>
      </c>
      <c r="F290" s="174">
        <v>44642.620300925926</v>
      </c>
      <c r="G290" s="174">
        <v>44963</v>
      </c>
      <c r="H290" s="172" t="s">
        <v>73</v>
      </c>
      <c r="I290" s="175">
        <v>1058445206</v>
      </c>
      <c r="J290" s="176">
        <v>1007846432</v>
      </c>
      <c r="K290" s="175">
        <v>1009266110.6906085</v>
      </c>
      <c r="L290" s="176">
        <v>1058445206</v>
      </c>
      <c r="M290" s="177">
        <v>0.953536474982</v>
      </c>
      <c r="N290" s="177">
        <v>5.8748413522999998</v>
      </c>
      <c r="O290" s="172" t="s">
        <v>74</v>
      </c>
      <c r="P290" s="178">
        <v>0.21712591440000001</v>
      </c>
      <c r="Q290" s="179"/>
      <c r="R290" s="115"/>
    </row>
    <row r="291" spans="2:18" ht="17.25" customHeight="1" x14ac:dyDescent="0.25">
      <c r="B291" s="109" t="s">
        <v>70</v>
      </c>
      <c r="C291" s="172" t="s">
        <v>232</v>
      </c>
      <c r="D291" s="173" t="s">
        <v>71</v>
      </c>
      <c r="E291" s="172" t="s">
        <v>72</v>
      </c>
      <c r="F291" s="174">
        <v>44641.649942129632</v>
      </c>
      <c r="G291" s="174">
        <v>44950</v>
      </c>
      <c r="H291" s="172" t="s">
        <v>73</v>
      </c>
      <c r="I291" s="175">
        <v>1058287672</v>
      </c>
      <c r="J291" s="176">
        <v>1009582583</v>
      </c>
      <c r="K291" s="175">
        <v>1011162875.3180104</v>
      </c>
      <c r="L291" s="176">
        <v>1058287672</v>
      </c>
      <c r="M291" s="177">
        <v>0.95547071185999999</v>
      </c>
      <c r="N291" s="177">
        <v>5.8749533107999996</v>
      </c>
      <c r="O291" s="172" t="s">
        <v>74</v>
      </c>
      <c r="P291" s="178">
        <v>0.21753396999999999</v>
      </c>
      <c r="Q291" s="179"/>
      <c r="R291" s="115"/>
    </row>
    <row r="292" spans="2:18" ht="17.25" customHeight="1" x14ac:dyDescent="0.25">
      <c r="B292" s="109" t="s">
        <v>70</v>
      </c>
      <c r="C292" s="172" t="s">
        <v>232</v>
      </c>
      <c r="D292" s="173" t="s">
        <v>71</v>
      </c>
      <c r="E292" s="172" t="s">
        <v>72</v>
      </c>
      <c r="F292" s="174">
        <v>44642.65902777778</v>
      </c>
      <c r="G292" s="174">
        <v>44656</v>
      </c>
      <c r="H292" s="172" t="s">
        <v>73</v>
      </c>
      <c r="I292" s="175">
        <v>508636985</v>
      </c>
      <c r="J292" s="176">
        <v>507380619</v>
      </c>
      <c r="K292" s="175">
        <v>508187926.31419653</v>
      </c>
      <c r="L292" s="176">
        <v>508636985</v>
      </c>
      <c r="M292" s="177">
        <v>0.99911713324200002</v>
      </c>
      <c r="N292" s="177">
        <v>6.6601836250000002</v>
      </c>
      <c r="O292" s="172" t="s">
        <v>74</v>
      </c>
      <c r="P292" s="178">
        <v>0.10932772540000001</v>
      </c>
      <c r="Q292" s="179"/>
      <c r="R292" s="115"/>
    </row>
    <row r="293" spans="2:18" ht="17.25" customHeight="1" x14ac:dyDescent="0.25">
      <c r="B293" s="109" t="s">
        <v>70</v>
      </c>
      <c r="C293" s="172" t="s">
        <v>232</v>
      </c>
      <c r="D293" s="173" t="s">
        <v>71</v>
      </c>
      <c r="E293" s="172" t="s">
        <v>72</v>
      </c>
      <c r="F293" s="174">
        <v>44642.617395833331</v>
      </c>
      <c r="G293" s="174">
        <v>44963</v>
      </c>
      <c r="H293" s="172" t="s">
        <v>73</v>
      </c>
      <c r="I293" s="175">
        <v>1058445206</v>
      </c>
      <c r="J293" s="176">
        <v>1007846432</v>
      </c>
      <c r="K293" s="175">
        <v>1009266110.6906085</v>
      </c>
      <c r="L293" s="176">
        <v>1058445206</v>
      </c>
      <c r="M293" s="177">
        <v>0.953536474982</v>
      </c>
      <c r="N293" s="177">
        <v>5.8748413522999998</v>
      </c>
      <c r="O293" s="172" t="s">
        <v>74</v>
      </c>
      <c r="P293" s="178">
        <v>0.21712591440000001</v>
      </c>
      <c r="Q293" s="179"/>
      <c r="R293" s="115"/>
    </row>
    <row r="294" spans="2:18" ht="17.25" customHeight="1" x14ac:dyDescent="0.25">
      <c r="B294" s="109" t="s">
        <v>70</v>
      </c>
      <c r="C294" s="172" t="s">
        <v>232</v>
      </c>
      <c r="D294" s="173" t="s">
        <v>71</v>
      </c>
      <c r="E294" s="172" t="s">
        <v>72</v>
      </c>
      <c r="F294" s="174">
        <v>44642.653935185182</v>
      </c>
      <c r="G294" s="174">
        <v>44656</v>
      </c>
      <c r="H294" s="172" t="s">
        <v>73</v>
      </c>
      <c r="I294" s="175">
        <v>508636985</v>
      </c>
      <c r="J294" s="176">
        <v>507380619</v>
      </c>
      <c r="K294" s="175">
        <v>508187926.31419653</v>
      </c>
      <c r="L294" s="176">
        <v>508636985</v>
      </c>
      <c r="M294" s="177">
        <v>0.99911713324200002</v>
      </c>
      <c r="N294" s="177">
        <v>6.6601836250000002</v>
      </c>
      <c r="O294" s="172" t="s">
        <v>74</v>
      </c>
      <c r="P294" s="178">
        <v>0.10932772540000001</v>
      </c>
      <c r="Q294" s="179"/>
      <c r="R294" s="115"/>
    </row>
    <row r="295" spans="2:18" ht="17.25" customHeight="1" x14ac:dyDescent="0.25">
      <c r="B295" s="109" t="s">
        <v>70</v>
      </c>
      <c r="C295" s="172" t="s">
        <v>232</v>
      </c>
      <c r="D295" s="173" t="s">
        <v>71</v>
      </c>
      <c r="E295" s="172" t="s">
        <v>72</v>
      </c>
      <c r="F295" s="174">
        <v>44641.650925925926</v>
      </c>
      <c r="G295" s="174">
        <v>44950</v>
      </c>
      <c r="H295" s="172" t="s">
        <v>73</v>
      </c>
      <c r="I295" s="175">
        <v>1058287672</v>
      </c>
      <c r="J295" s="176">
        <v>1009582583</v>
      </c>
      <c r="K295" s="175">
        <v>1011162875.3180104</v>
      </c>
      <c r="L295" s="176">
        <v>1058287672</v>
      </c>
      <c r="M295" s="177">
        <v>0.95547071185999999</v>
      </c>
      <c r="N295" s="177">
        <v>5.8749533107999996</v>
      </c>
      <c r="O295" s="172" t="s">
        <v>74</v>
      </c>
      <c r="P295" s="178">
        <v>0.21753396999999999</v>
      </c>
      <c r="Q295" s="179"/>
      <c r="R295" s="115"/>
    </row>
    <row r="296" spans="2:18" ht="17.25" customHeight="1" x14ac:dyDescent="0.25">
      <c r="B296" s="109" t="s">
        <v>70</v>
      </c>
      <c r="C296" s="172" t="s">
        <v>232</v>
      </c>
      <c r="D296" s="173" t="s">
        <v>71</v>
      </c>
      <c r="E296" s="172" t="s">
        <v>72</v>
      </c>
      <c r="F296" s="174">
        <v>44642.659039351849</v>
      </c>
      <c r="G296" s="174">
        <v>44656</v>
      </c>
      <c r="H296" s="172" t="s">
        <v>73</v>
      </c>
      <c r="I296" s="175">
        <v>508636985</v>
      </c>
      <c r="J296" s="176">
        <v>507380619</v>
      </c>
      <c r="K296" s="175">
        <v>508187926.31419653</v>
      </c>
      <c r="L296" s="176">
        <v>508636985</v>
      </c>
      <c r="M296" s="177">
        <v>0.99911713324200002</v>
      </c>
      <c r="N296" s="177">
        <v>6.6601836250000002</v>
      </c>
      <c r="O296" s="172" t="s">
        <v>74</v>
      </c>
      <c r="P296" s="178">
        <v>0.10932772540000001</v>
      </c>
      <c r="Q296" s="179"/>
      <c r="R296" s="115"/>
    </row>
    <row r="297" spans="2:18" ht="17.25" customHeight="1" x14ac:dyDescent="0.25">
      <c r="B297" s="109" t="s">
        <v>70</v>
      </c>
      <c r="C297" s="172" t="s">
        <v>232</v>
      </c>
      <c r="D297" s="173" t="s">
        <v>71</v>
      </c>
      <c r="E297" s="172" t="s">
        <v>72</v>
      </c>
      <c r="F297" s="174">
        <v>44642.620289351849</v>
      </c>
      <c r="G297" s="174">
        <v>44963</v>
      </c>
      <c r="H297" s="172" t="s">
        <v>73</v>
      </c>
      <c r="I297" s="175">
        <v>1058445206</v>
      </c>
      <c r="J297" s="176">
        <v>1007846432</v>
      </c>
      <c r="K297" s="175">
        <v>1009266110.6906085</v>
      </c>
      <c r="L297" s="176">
        <v>1058445206</v>
      </c>
      <c r="M297" s="177">
        <v>0.953536474982</v>
      </c>
      <c r="N297" s="177">
        <v>5.8748413522999998</v>
      </c>
      <c r="O297" s="172" t="s">
        <v>74</v>
      </c>
      <c r="P297" s="178">
        <v>0.21712591440000001</v>
      </c>
      <c r="Q297" s="179"/>
      <c r="R297" s="115"/>
    </row>
    <row r="298" spans="2:18" ht="17.25" customHeight="1" x14ac:dyDescent="0.25">
      <c r="B298" s="109" t="s">
        <v>70</v>
      </c>
      <c r="C298" s="172" t="s">
        <v>232</v>
      </c>
      <c r="D298" s="173" t="s">
        <v>71</v>
      </c>
      <c r="E298" s="172" t="s">
        <v>72</v>
      </c>
      <c r="F298" s="174">
        <v>44336.673159722224</v>
      </c>
      <c r="G298" s="174">
        <v>45376</v>
      </c>
      <c r="H298" s="172" t="s">
        <v>73</v>
      </c>
      <c r="I298" s="175">
        <v>130945308</v>
      </c>
      <c r="J298" s="176">
        <v>108610089</v>
      </c>
      <c r="K298" s="175">
        <v>107686826.36125101</v>
      </c>
      <c r="L298" s="176">
        <v>130945308</v>
      </c>
      <c r="M298" s="177">
        <v>0.82238018304000005</v>
      </c>
      <c r="N298" s="177">
        <v>7.4991681238999996</v>
      </c>
      <c r="O298" s="172" t="s">
        <v>74</v>
      </c>
      <c r="P298" s="178">
        <v>2.3166933300000001E-2</v>
      </c>
      <c r="Q298" s="179"/>
      <c r="R298" s="115"/>
    </row>
    <row r="299" spans="2:18" ht="17.25" customHeight="1" x14ac:dyDescent="0.25">
      <c r="B299" s="128"/>
      <c r="C299" s="180" t="s">
        <v>153</v>
      </c>
      <c r="D299" s="180"/>
      <c r="E299" s="180"/>
      <c r="F299" s="180"/>
      <c r="G299" s="180"/>
      <c r="H299" s="180"/>
      <c r="I299" s="181">
        <v>13257794623</v>
      </c>
      <c r="J299" s="182">
        <v>12731555914</v>
      </c>
      <c r="K299" s="181">
        <v>12750771387.975327</v>
      </c>
      <c r="L299" s="182">
        <v>13257794623</v>
      </c>
      <c r="M299" s="179"/>
      <c r="N299" s="179"/>
      <c r="O299" s="179"/>
      <c r="P299" s="183">
        <v>2.7431049823000002</v>
      </c>
      <c r="Q299" s="184" t="s">
        <v>224</v>
      </c>
      <c r="R299" s="115"/>
    </row>
    <row r="300" spans="2:18" ht="17.25" customHeight="1" x14ac:dyDescent="0.25">
      <c r="B300" s="109" t="s">
        <v>70</v>
      </c>
      <c r="C300" s="172" t="s">
        <v>94</v>
      </c>
      <c r="D300" s="173" t="s">
        <v>71</v>
      </c>
      <c r="E300" s="172" t="s">
        <v>72</v>
      </c>
      <c r="F300" s="174">
        <v>44610.703900462962</v>
      </c>
      <c r="G300" s="174">
        <v>44939</v>
      </c>
      <c r="H300" s="172" t="s">
        <v>73</v>
      </c>
      <c r="I300" s="175">
        <v>523945205</v>
      </c>
      <c r="J300" s="176">
        <v>504482870</v>
      </c>
      <c r="K300" s="175">
        <v>506899536.08193153</v>
      </c>
      <c r="L300" s="176">
        <v>523945205</v>
      </c>
      <c r="M300" s="177">
        <v>0.96746669545700004</v>
      </c>
      <c r="N300" s="177">
        <v>4.3462249700999998</v>
      </c>
      <c r="O300" s="172" t="s">
        <v>74</v>
      </c>
      <c r="P300" s="178">
        <v>0.10905055080000001</v>
      </c>
      <c r="Q300" s="179"/>
      <c r="R300" s="115"/>
    </row>
    <row r="301" spans="2:18" ht="17.25" customHeight="1" x14ac:dyDescent="0.25">
      <c r="B301" s="109" t="s">
        <v>70</v>
      </c>
      <c r="C301" s="172" t="s">
        <v>94</v>
      </c>
      <c r="D301" s="173" t="s">
        <v>71</v>
      </c>
      <c r="E301" s="172" t="s">
        <v>72</v>
      </c>
      <c r="F301" s="174">
        <v>44522.399375000001</v>
      </c>
      <c r="G301" s="174">
        <v>44743</v>
      </c>
      <c r="H301" s="172" t="s">
        <v>73</v>
      </c>
      <c r="I301" s="175">
        <v>104315071</v>
      </c>
      <c r="J301" s="176">
        <v>100075481</v>
      </c>
      <c r="K301" s="175">
        <v>100247760.32547995</v>
      </c>
      <c r="L301" s="176">
        <v>104315071</v>
      </c>
      <c r="M301" s="177">
        <v>0.96100936676199999</v>
      </c>
      <c r="N301" s="177">
        <v>7.2290080856000003</v>
      </c>
      <c r="O301" s="172" t="s">
        <v>74</v>
      </c>
      <c r="P301" s="178">
        <v>2.1566548599999999E-2</v>
      </c>
      <c r="Q301" s="179"/>
      <c r="R301" s="115"/>
    </row>
    <row r="302" spans="2:18" ht="17.25" customHeight="1" x14ac:dyDescent="0.25">
      <c r="B302" s="109" t="s">
        <v>70</v>
      </c>
      <c r="C302" s="172" t="s">
        <v>94</v>
      </c>
      <c r="D302" s="173" t="s">
        <v>71</v>
      </c>
      <c r="E302" s="172" t="s">
        <v>72</v>
      </c>
      <c r="F302" s="174">
        <v>44393.504374999997</v>
      </c>
      <c r="G302" s="174">
        <v>44939</v>
      </c>
      <c r="H302" s="172" t="s">
        <v>73</v>
      </c>
      <c r="I302" s="175">
        <v>535787671</v>
      </c>
      <c r="J302" s="176">
        <v>503490628</v>
      </c>
      <c r="K302" s="175">
        <v>506904115.55435419</v>
      </c>
      <c r="L302" s="176">
        <v>535787671</v>
      </c>
      <c r="M302" s="177">
        <v>0.94609141454900003</v>
      </c>
      <c r="N302" s="177">
        <v>4.345012176</v>
      </c>
      <c r="O302" s="172" t="s">
        <v>74</v>
      </c>
      <c r="P302" s="178">
        <v>0.109051536</v>
      </c>
      <c r="Q302" s="179"/>
      <c r="R302" s="115"/>
    </row>
    <row r="303" spans="2:18" ht="17.25" customHeight="1" x14ac:dyDescent="0.25">
      <c r="B303" s="109" t="s">
        <v>70</v>
      </c>
      <c r="C303" s="172" t="s">
        <v>94</v>
      </c>
      <c r="D303" s="173" t="s">
        <v>71</v>
      </c>
      <c r="E303" s="172" t="s">
        <v>72</v>
      </c>
      <c r="F303" s="174">
        <v>44613.667800925927</v>
      </c>
      <c r="G303" s="174">
        <v>44939</v>
      </c>
      <c r="H303" s="172" t="s">
        <v>73</v>
      </c>
      <c r="I303" s="175">
        <v>523945205</v>
      </c>
      <c r="J303" s="176">
        <v>504659307</v>
      </c>
      <c r="K303" s="175">
        <v>506899536.18946844</v>
      </c>
      <c r="L303" s="176">
        <v>523945205</v>
      </c>
      <c r="M303" s="177">
        <v>0.96746669566200005</v>
      </c>
      <c r="N303" s="177">
        <v>4.3462249417000001</v>
      </c>
      <c r="O303" s="172" t="s">
        <v>74</v>
      </c>
      <c r="P303" s="178">
        <v>0.10905055080000001</v>
      </c>
      <c r="Q303" s="179"/>
      <c r="R303" s="123"/>
    </row>
    <row r="304" spans="2:18" ht="17.25" customHeight="1" x14ac:dyDescent="0.25">
      <c r="B304" s="109" t="s">
        <v>70</v>
      </c>
      <c r="C304" s="172" t="s">
        <v>94</v>
      </c>
      <c r="D304" s="173" t="s">
        <v>71</v>
      </c>
      <c r="E304" s="172" t="s">
        <v>72</v>
      </c>
      <c r="F304" s="174">
        <v>44314.668402777781</v>
      </c>
      <c r="G304" s="174">
        <v>44907</v>
      </c>
      <c r="H304" s="172" t="s">
        <v>73</v>
      </c>
      <c r="I304" s="175">
        <v>57483561</v>
      </c>
      <c r="J304" s="176">
        <v>50172245</v>
      </c>
      <c r="K304" s="175">
        <v>50258417.274214536</v>
      </c>
      <c r="L304" s="176">
        <v>57483561</v>
      </c>
      <c r="M304" s="177">
        <v>0.87430939211000003</v>
      </c>
      <c r="N304" s="177">
        <v>9.3806897670999998</v>
      </c>
      <c r="O304" s="172" t="s">
        <v>74</v>
      </c>
      <c r="P304" s="178">
        <v>1.08122176E-2</v>
      </c>
      <c r="Q304" s="179"/>
      <c r="R304" s="115"/>
    </row>
    <row r="305" spans="2:18" ht="17.25" customHeight="1" x14ac:dyDescent="0.25">
      <c r="B305" s="109" t="s">
        <v>70</v>
      </c>
      <c r="C305" s="172" t="s">
        <v>94</v>
      </c>
      <c r="D305" s="173" t="s">
        <v>71</v>
      </c>
      <c r="E305" s="172" t="s">
        <v>72</v>
      </c>
      <c r="F305" s="174">
        <v>44610.702326388891</v>
      </c>
      <c r="G305" s="174">
        <v>44939</v>
      </c>
      <c r="H305" s="172" t="s">
        <v>73</v>
      </c>
      <c r="I305" s="175">
        <v>523945205</v>
      </c>
      <c r="J305" s="176">
        <v>504482870</v>
      </c>
      <c r="K305" s="175">
        <v>506899536.08193153</v>
      </c>
      <c r="L305" s="176">
        <v>523945205</v>
      </c>
      <c r="M305" s="177">
        <v>0.96746669545700004</v>
      </c>
      <c r="N305" s="177">
        <v>4.3462249700999998</v>
      </c>
      <c r="O305" s="172" t="s">
        <v>74</v>
      </c>
      <c r="P305" s="178">
        <v>0.10905055080000001</v>
      </c>
      <c r="Q305" s="179"/>
      <c r="R305" s="115"/>
    </row>
    <row r="306" spans="2:18" ht="17.25" customHeight="1" x14ac:dyDescent="0.25">
      <c r="B306" s="109" t="s">
        <v>70</v>
      </c>
      <c r="C306" s="172" t="s">
        <v>94</v>
      </c>
      <c r="D306" s="173" t="s">
        <v>71</v>
      </c>
      <c r="E306" s="172" t="s">
        <v>72</v>
      </c>
      <c r="F306" s="174">
        <v>44393.504386574074</v>
      </c>
      <c r="G306" s="174">
        <v>44939</v>
      </c>
      <c r="H306" s="172" t="s">
        <v>73</v>
      </c>
      <c r="I306" s="175">
        <v>535787671</v>
      </c>
      <c r="J306" s="176">
        <v>503490628</v>
      </c>
      <c r="K306" s="175">
        <v>506904115.55435419</v>
      </c>
      <c r="L306" s="176">
        <v>535787671</v>
      </c>
      <c r="M306" s="177">
        <v>0.94609141454900003</v>
      </c>
      <c r="N306" s="177">
        <v>4.345012176</v>
      </c>
      <c r="O306" s="172" t="s">
        <v>74</v>
      </c>
      <c r="P306" s="178">
        <v>0.109051536</v>
      </c>
      <c r="Q306" s="179"/>
      <c r="R306" s="123"/>
    </row>
    <row r="307" spans="2:18" ht="17.25" customHeight="1" x14ac:dyDescent="0.25">
      <c r="B307" s="109" t="s">
        <v>70</v>
      </c>
      <c r="C307" s="172" t="s">
        <v>94</v>
      </c>
      <c r="D307" s="173" t="s">
        <v>71</v>
      </c>
      <c r="E307" s="172" t="s">
        <v>72</v>
      </c>
      <c r="F307" s="174">
        <v>44613.670300925929</v>
      </c>
      <c r="G307" s="174">
        <v>44939</v>
      </c>
      <c r="H307" s="172" t="s">
        <v>73</v>
      </c>
      <c r="I307" s="175">
        <v>523945205</v>
      </c>
      <c r="J307" s="176">
        <v>504659307</v>
      </c>
      <c r="K307" s="175">
        <v>506899536.18946844</v>
      </c>
      <c r="L307" s="176">
        <v>523945205</v>
      </c>
      <c r="M307" s="177">
        <v>0.96746669566200005</v>
      </c>
      <c r="N307" s="177">
        <v>4.3462249417000001</v>
      </c>
      <c r="O307" s="172" t="s">
        <v>74</v>
      </c>
      <c r="P307" s="178">
        <v>0.10905055080000001</v>
      </c>
      <c r="Q307" s="179"/>
      <c r="R307" s="115"/>
    </row>
    <row r="308" spans="2:18" ht="17.25" customHeight="1" x14ac:dyDescent="0.25">
      <c r="B308" s="109" t="s">
        <v>70</v>
      </c>
      <c r="C308" s="172" t="s">
        <v>94</v>
      </c>
      <c r="D308" s="173" t="s">
        <v>71</v>
      </c>
      <c r="E308" s="172" t="s">
        <v>72</v>
      </c>
      <c r="F308" s="174">
        <v>44393.504340277781</v>
      </c>
      <c r="G308" s="174">
        <v>44939</v>
      </c>
      <c r="H308" s="172" t="s">
        <v>73</v>
      </c>
      <c r="I308" s="175">
        <v>535787671</v>
      </c>
      <c r="J308" s="176">
        <v>503490628</v>
      </c>
      <c r="K308" s="175">
        <v>506904115.55435419</v>
      </c>
      <c r="L308" s="176">
        <v>535787671</v>
      </c>
      <c r="M308" s="177">
        <v>0.94609141454900003</v>
      </c>
      <c r="N308" s="177">
        <v>4.345012176</v>
      </c>
      <c r="O308" s="172" t="s">
        <v>74</v>
      </c>
      <c r="P308" s="178">
        <v>0.109051536</v>
      </c>
      <c r="Q308" s="179"/>
      <c r="R308" s="123"/>
    </row>
    <row r="309" spans="2:18" ht="17.25" customHeight="1" x14ac:dyDescent="0.25">
      <c r="B309" s="109" t="s">
        <v>70</v>
      </c>
      <c r="C309" s="172" t="s">
        <v>94</v>
      </c>
      <c r="D309" s="173" t="s">
        <v>71</v>
      </c>
      <c r="E309" s="172" t="s">
        <v>72</v>
      </c>
      <c r="F309" s="174">
        <v>44610.703877314816</v>
      </c>
      <c r="G309" s="174">
        <v>44939</v>
      </c>
      <c r="H309" s="172" t="s">
        <v>73</v>
      </c>
      <c r="I309" s="175">
        <v>523945205</v>
      </c>
      <c r="J309" s="176">
        <v>504482870</v>
      </c>
      <c r="K309" s="175">
        <v>506899536.08193153</v>
      </c>
      <c r="L309" s="176">
        <v>523945205</v>
      </c>
      <c r="M309" s="177">
        <v>0.96746669545700004</v>
      </c>
      <c r="N309" s="177">
        <v>4.3462249700999998</v>
      </c>
      <c r="O309" s="172" t="s">
        <v>74</v>
      </c>
      <c r="P309" s="178">
        <v>0.10905055080000001</v>
      </c>
      <c r="Q309" s="179"/>
      <c r="R309" s="115"/>
    </row>
    <row r="310" spans="2:18" ht="17.25" customHeight="1" x14ac:dyDescent="0.25">
      <c r="B310" s="109" t="s">
        <v>70</v>
      </c>
      <c r="C310" s="172" t="s">
        <v>94</v>
      </c>
      <c r="D310" s="173" t="s">
        <v>71</v>
      </c>
      <c r="E310" s="172" t="s">
        <v>72</v>
      </c>
      <c r="F310" s="174">
        <v>44393.50439814815</v>
      </c>
      <c r="G310" s="174">
        <v>44939</v>
      </c>
      <c r="H310" s="172" t="s">
        <v>73</v>
      </c>
      <c r="I310" s="175">
        <v>535787671</v>
      </c>
      <c r="J310" s="176">
        <v>503490628</v>
      </c>
      <c r="K310" s="175">
        <v>506904115.55435419</v>
      </c>
      <c r="L310" s="176">
        <v>535787671</v>
      </c>
      <c r="M310" s="177">
        <v>0.94609141454900003</v>
      </c>
      <c r="N310" s="177">
        <v>4.345012176</v>
      </c>
      <c r="O310" s="172" t="s">
        <v>74</v>
      </c>
      <c r="P310" s="178">
        <v>0.109051536</v>
      </c>
      <c r="Q310" s="179"/>
      <c r="R310" s="115"/>
    </row>
    <row r="311" spans="2:18" ht="17.25" customHeight="1" x14ac:dyDescent="0.25">
      <c r="B311" s="109" t="s">
        <v>70</v>
      </c>
      <c r="C311" s="172" t="s">
        <v>94</v>
      </c>
      <c r="D311" s="173" t="s">
        <v>71</v>
      </c>
      <c r="E311" s="172" t="s">
        <v>72</v>
      </c>
      <c r="F311" s="174">
        <v>44393.504351851851</v>
      </c>
      <c r="G311" s="174">
        <v>44939</v>
      </c>
      <c r="H311" s="172" t="s">
        <v>73</v>
      </c>
      <c r="I311" s="175">
        <v>535787671</v>
      </c>
      <c r="J311" s="176">
        <v>503490628</v>
      </c>
      <c r="K311" s="175">
        <v>506904115.55435419</v>
      </c>
      <c r="L311" s="176">
        <v>535787671</v>
      </c>
      <c r="M311" s="177">
        <v>0.94609141454900003</v>
      </c>
      <c r="N311" s="177">
        <v>4.345012176</v>
      </c>
      <c r="O311" s="172" t="s">
        <v>74</v>
      </c>
      <c r="P311" s="178">
        <v>0.109051536</v>
      </c>
      <c r="Q311" s="179"/>
      <c r="R311" s="123"/>
    </row>
    <row r="312" spans="2:18" ht="17.25" customHeight="1" x14ac:dyDescent="0.25">
      <c r="B312" s="128"/>
      <c r="C312" s="180" t="s">
        <v>95</v>
      </c>
      <c r="D312" s="180"/>
      <c r="E312" s="180"/>
      <c r="F312" s="180"/>
      <c r="G312" s="180"/>
      <c r="H312" s="180"/>
      <c r="I312" s="181">
        <v>5460463012</v>
      </c>
      <c r="J312" s="182">
        <v>5190468090</v>
      </c>
      <c r="K312" s="181">
        <v>5219524435.9961967</v>
      </c>
      <c r="L312" s="182">
        <v>5460463012</v>
      </c>
      <c r="M312" s="179"/>
      <c r="N312" s="179"/>
      <c r="O312" s="179"/>
      <c r="P312" s="183">
        <v>1.1228892002000002</v>
      </c>
      <c r="Q312" s="184" t="s">
        <v>224</v>
      </c>
      <c r="R312" s="115"/>
    </row>
    <row r="313" spans="2:18" ht="17.25" customHeight="1" x14ac:dyDescent="0.25">
      <c r="B313" s="109" t="s">
        <v>82</v>
      </c>
      <c r="C313" s="172" t="s">
        <v>121</v>
      </c>
      <c r="D313" s="173" t="s">
        <v>71</v>
      </c>
      <c r="E313" s="172" t="s">
        <v>72</v>
      </c>
      <c r="F313" s="174">
        <v>44487.652870370373</v>
      </c>
      <c r="G313" s="174">
        <v>46290</v>
      </c>
      <c r="H313" s="172" t="s">
        <v>73</v>
      </c>
      <c r="I313" s="175">
        <v>3897534241</v>
      </c>
      <c r="J313" s="176">
        <v>3008595506</v>
      </c>
      <c r="K313" s="175">
        <v>3000237437.7235198</v>
      </c>
      <c r="L313" s="176">
        <v>3897534241</v>
      </c>
      <c r="M313" s="177">
        <v>0.76977833989599997</v>
      </c>
      <c r="N313" s="177">
        <v>6.1342889001999996</v>
      </c>
      <c r="O313" s="172" t="s">
        <v>74</v>
      </c>
      <c r="P313" s="178">
        <v>0.64544849979999996</v>
      </c>
      <c r="Q313" s="179"/>
      <c r="R313" s="115"/>
    </row>
    <row r="314" spans="2:18" ht="17.25" customHeight="1" x14ac:dyDescent="0.25">
      <c r="B314" s="109" t="s">
        <v>82</v>
      </c>
      <c r="C314" s="172" t="s">
        <v>121</v>
      </c>
      <c r="D314" s="173" t="s">
        <v>71</v>
      </c>
      <c r="E314" s="172" t="s">
        <v>72</v>
      </c>
      <c r="F314" s="174">
        <v>44505.487685185188</v>
      </c>
      <c r="G314" s="174">
        <v>47025</v>
      </c>
      <c r="H314" s="172" t="s">
        <v>73</v>
      </c>
      <c r="I314" s="175">
        <v>7319301376</v>
      </c>
      <c r="J314" s="176">
        <v>5006424656</v>
      </c>
      <c r="K314" s="175">
        <v>5000015321.59478</v>
      </c>
      <c r="L314" s="176">
        <v>7319301376</v>
      </c>
      <c r="M314" s="177">
        <v>0.68312740038099995</v>
      </c>
      <c r="N314" s="177">
        <v>6.9095071877000001</v>
      </c>
      <c r="O314" s="172" t="s">
        <v>74</v>
      </c>
      <c r="P314" s="178">
        <v>1.0756656615</v>
      </c>
      <c r="Q314" s="179"/>
      <c r="R314" s="115"/>
    </row>
    <row r="315" spans="2:18" ht="17.25" customHeight="1" x14ac:dyDescent="0.25">
      <c r="B315" s="109" t="s">
        <v>82</v>
      </c>
      <c r="C315" s="172" t="s">
        <v>121</v>
      </c>
      <c r="D315" s="173" t="s">
        <v>71</v>
      </c>
      <c r="E315" s="172" t="s">
        <v>72</v>
      </c>
      <c r="F315" s="174">
        <v>44546.664224537039</v>
      </c>
      <c r="G315" s="174">
        <v>47025</v>
      </c>
      <c r="H315" s="172" t="s">
        <v>73</v>
      </c>
      <c r="I315" s="175">
        <v>10608308340</v>
      </c>
      <c r="J315" s="176">
        <v>7297369510</v>
      </c>
      <c r="K315" s="175">
        <v>7276024902.9058294</v>
      </c>
      <c r="L315" s="176">
        <v>10608308340</v>
      </c>
      <c r="M315" s="177">
        <v>0.68587984716399997</v>
      </c>
      <c r="N315" s="177">
        <v>6.9094999518</v>
      </c>
      <c r="O315" s="172" t="s">
        <v>74</v>
      </c>
      <c r="P315" s="178">
        <v>1.5653092313999999</v>
      </c>
      <c r="Q315" s="179"/>
      <c r="R315" s="115"/>
    </row>
    <row r="316" spans="2:18" ht="17.25" customHeight="1" x14ac:dyDescent="0.25">
      <c r="B316" s="109" t="s">
        <v>82</v>
      </c>
      <c r="C316" s="172" t="s">
        <v>121</v>
      </c>
      <c r="D316" s="173" t="s">
        <v>71</v>
      </c>
      <c r="E316" s="172" t="s">
        <v>72</v>
      </c>
      <c r="F316" s="174">
        <v>44470.492685185185</v>
      </c>
      <c r="G316" s="174">
        <v>47025</v>
      </c>
      <c r="H316" s="172" t="s">
        <v>73</v>
      </c>
      <c r="I316" s="175">
        <v>23503999996</v>
      </c>
      <c r="J316" s="176">
        <v>15999999997</v>
      </c>
      <c r="K316" s="175">
        <v>15999989062.986448</v>
      </c>
      <c r="L316" s="176">
        <v>23503999996</v>
      </c>
      <c r="M316" s="177">
        <v>0.68073472879999997</v>
      </c>
      <c r="N316" s="177">
        <v>6.9095829117000003</v>
      </c>
      <c r="O316" s="172" t="s">
        <v>74</v>
      </c>
      <c r="P316" s="178">
        <v>3.4421172161000002</v>
      </c>
      <c r="Q316" s="179"/>
      <c r="R316" s="115"/>
    </row>
    <row r="317" spans="2:18" ht="17.25" customHeight="1" x14ac:dyDescent="0.25">
      <c r="B317" s="109" t="s">
        <v>82</v>
      </c>
      <c r="C317" s="172" t="s">
        <v>121</v>
      </c>
      <c r="D317" s="173" t="s">
        <v>71</v>
      </c>
      <c r="E317" s="172" t="s">
        <v>72</v>
      </c>
      <c r="F317" s="174">
        <v>44589.501076388886</v>
      </c>
      <c r="G317" s="174">
        <v>45446</v>
      </c>
      <c r="H317" s="172" t="s">
        <v>73</v>
      </c>
      <c r="I317" s="175">
        <v>6090753420</v>
      </c>
      <c r="J317" s="176">
        <v>5442280290</v>
      </c>
      <c r="K317" s="175">
        <v>5381684693.0505466</v>
      </c>
      <c r="L317" s="176">
        <v>6090753420</v>
      </c>
      <c r="M317" s="177">
        <v>0.88358275601500003</v>
      </c>
      <c r="N317" s="177">
        <v>5.4024035284999998</v>
      </c>
      <c r="O317" s="172" t="s">
        <v>74</v>
      </c>
      <c r="P317" s="178">
        <v>1.1577751373</v>
      </c>
      <c r="Q317" s="179"/>
      <c r="R317" s="115"/>
    </row>
    <row r="318" spans="2:18" ht="17.25" customHeight="1" x14ac:dyDescent="0.25">
      <c r="B318" s="128"/>
      <c r="C318" s="180" t="s">
        <v>122</v>
      </c>
      <c r="D318" s="180"/>
      <c r="E318" s="180"/>
      <c r="F318" s="180"/>
      <c r="G318" s="180"/>
      <c r="H318" s="180"/>
      <c r="I318" s="181">
        <v>51419897373</v>
      </c>
      <c r="J318" s="182">
        <v>36754669959</v>
      </c>
      <c r="K318" s="181">
        <v>36657951418.261124</v>
      </c>
      <c r="L318" s="182">
        <v>51419897373</v>
      </c>
      <c r="M318" s="179"/>
      <c r="N318" s="179"/>
      <c r="O318" s="179"/>
      <c r="P318" s="183">
        <v>7.8863157460999993</v>
      </c>
      <c r="Q318" s="184" t="s">
        <v>224</v>
      </c>
      <c r="R318" s="115"/>
    </row>
    <row r="319" spans="2:18" ht="17.25" customHeight="1" x14ac:dyDescent="0.25">
      <c r="B319" s="109" t="s">
        <v>70</v>
      </c>
      <c r="C319" s="172" t="s">
        <v>96</v>
      </c>
      <c r="D319" s="173" t="s">
        <v>71</v>
      </c>
      <c r="E319" s="172" t="s">
        <v>72</v>
      </c>
      <c r="F319" s="174">
        <v>44428.697337962964</v>
      </c>
      <c r="G319" s="174">
        <v>44683</v>
      </c>
      <c r="H319" s="172" t="s">
        <v>73</v>
      </c>
      <c r="I319" s="175">
        <v>52795205</v>
      </c>
      <c r="J319" s="176">
        <v>50700008</v>
      </c>
      <c r="K319" s="175">
        <v>51158135.534232907</v>
      </c>
      <c r="L319" s="176">
        <v>52795205</v>
      </c>
      <c r="M319" s="177">
        <v>0.96899208051600005</v>
      </c>
      <c r="N319" s="177">
        <v>6.0899995357999996</v>
      </c>
      <c r="O319" s="172" t="s">
        <v>74</v>
      </c>
      <c r="P319" s="178">
        <v>1.1005776199999999E-2</v>
      </c>
      <c r="Q319" s="179"/>
      <c r="R319" s="115"/>
    </row>
    <row r="320" spans="2:18" ht="17.25" customHeight="1" x14ac:dyDescent="0.25">
      <c r="B320" s="109" t="s">
        <v>70</v>
      </c>
      <c r="C320" s="172" t="s">
        <v>96</v>
      </c>
      <c r="D320" s="173" t="s">
        <v>71</v>
      </c>
      <c r="E320" s="172" t="s">
        <v>72</v>
      </c>
      <c r="F320" s="174">
        <v>44453.52107638889</v>
      </c>
      <c r="G320" s="174">
        <v>44701</v>
      </c>
      <c r="H320" s="172" t="s">
        <v>73</v>
      </c>
      <c r="I320" s="175">
        <v>105751231</v>
      </c>
      <c r="J320" s="176">
        <v>100344738</v>
      </c>
      <c r="K320" s="175">
        <v>100573363.64992079</v>
      </c>
      <c r="L320" s="176">
        <v>105751231</v>
      </c>
      <c r="M320" s="177">
        <v>0.951037285324</v>
      </c>
      <c r="N320" s="177">
        <v>8.2461723633999995</v>
      </c>
      <c r="O320" s="172" t="s">
        <v>74</v>
      </c>
      <c r="P320" s="178">
        <v>2.1636596399999999E-2</v>
      </c>
      <c r="Q320" s="179"/>
      <c r="R320" s="115"/>
    </row>
    <row r="321" spans="2:18" ht="17.25" customHeight="1" x14ac:dyDescent="0.25">
      <c r="B321" s="109" t="s">
        <v>70</v>
      </c>
      <c r="C321" s="172" t="s">
        <v>96</v>
      </c>
      <c r="D321" s="173" t="s">
        <v>71</v>
      </c>
      <c r="E321" s="172" t="s">
        <v>72</v>
      </c>
      <c r="F321" s="174">
        <v>44327.767812500002</v>
      </c>
      <c r="G321" s="174">
        <v>44690</v>
      </c>
      <c r="H321" s="172" t="s">
        <v>73</v>
      </c>
      <c r="I321" s="175">
        <v>162427397</v>
      </c>
      <c r="J321" s="176">
        <v>149773856</v>
      </c>
      <c r="K321" s="175">
        <v>155058516.09279341</v>
      </c>
      <c r="L321" s="176">
        <v>162427397</v>
      </c>
      <c r="M321" s="177">
        <v>0.95463277105199995</v>
      </c>
      <c r="N321" s="177">
        <v>8.6806250642999991</v>
      </c>
      <c r="O321" s="172" t="s">
        <v>74</v>
      </c>
      <c r="P321" s="178">
        <v>3.3358121999999997E-2</v>
      </c>
      <c r="Q321" s="179"/>
      <c r="R321" s="115"/>
    </row>
    <row r="322" spans="2:18" ht="17.25" customHeight="1" x14ac:dyDescent="0.25">
      <c r="B322" s="109" t="s">
        <v>70</v>
      </c>
      <c r="C322" s="172" t="s">
        <v>96</v>
      </c>
      <c r="D322" s="173" t="s">
        <v>71</v>
      </c>
      <c r="E322" s="172" t="s">
        <v>72</v>
      </c>
      <c r="F322" s="174">
        <v>44428.697881944441</v>
      </c>
      <c r="G322" s="174">
        <v>44711</v>
      </c>
      <c r="H322" s="172" t="s">
        <v>73</v>
      </c>
      <c r="I322" s="175">
        <v>138839415</v>
      </c>
      <c r="J322" s="176">
        <v>132681617</v>
      </c>
      <c r="K322" s="175">
        <v>132694495.63120708</v>
      </c>
      <c r="L322" s="176">
        <v>138839415</v>
      </c>
      <c r="M322" s="177">
        <v>0.95574081489200002</v>
      </c>
      <c r="N322" s="177">
        <v>6.1520154746999998</v>
      </c>
      <c r="O322" s="172" t="s">
        <v>74</v>
      </c>
      <c r="P322" s="178">
        <v>2.8546894999999999E-2</v>
      </c>
      <c r="Q322" s="179"/>
      <c r="R322" s="115"/>
    </row>
    <row r="323" spans="2:18" ht="17.25" customHeight="1" x14ac:dyDescent="0.25">
      <c r="B323" s="109" t="s">
        <v>70</v>
      </c>
      <c r="C323" s="172" t="s">
        <v>96</v>
      </c>
      <c r="D323" s="173" t="s">
        <v>71</v>
      </c>
      <c r="E323" s="172" t="s">
        <v>72</v>
      </c>
      <c r="F323" s="174">
        <v>44642.637916666667</v>
      </c>
      <c r="G323" s="174">
        <v>45103</v>
      </c>
      <c r="H323" s="172" t="s">
        <v>73</v>
      </c>
      <c r="I323" s="175">
        <v>654213699</v>
      </c>
      <c r="J323" s="176">
        <v>615852069</v>
      </c>
      <c r="K323" s="175">
        <v>616629077.81179178</v>
      </c>
      <c r="L323" s="176">
        <v>654213699</v>
      </c>
      <c r="M323" s="177">
        <v>0.94254993246800001</v>
      </c>
      <c r="N323" s="177">
        <v>5.2465920575</v>
      </c>
      <c r="O323" s="172" t="s">
        <v>74</v>
      </c>
      <c r="P323" s="178">
        <v>0.13265693849999999</v>
      </c>
      <c r="Q323" s="179"/>
      <c r="R323" s="115"/>
    </row>
    <row r="324" spans="2:18" ht="17.25" customHeight="1" x14ac:dyDescent="0.25">
      <c r="B324" s="109" t="s">
        <v>70</v>
      </c>
      <c r="C324" s="172" t="s">
        <v>96</v>
      </c>
      <c r="D324" s="173" t="s">
        <v>71</v>
      </c>
      <c r="E324" s="172" t="s">
        <v>72</v>
      </c>
      <c r="F324" s="174">
        <v>44421.679085648146</v>
      </c>
      <c r="G324" s="174">
        <v>45103</v>
      </c>
      <c r="H324" s="172" t="s">
        <v>73</v>
      </c>
      <c r="I324" s="175">
        <v>654213699</v>
      </c>
      <c r="J324" s="176">
        <v>597076381</v>
      </c>
      <c r="K324" s="175">
        <v>616629077.81179178</v>
      </c>
      <c r="L324" s="176">
        <v>654213699</v>
      </c>
      <c r="M324" s="177">
        <v>0.94254993246800001</v>
      </c>
      <c r="N324" s="177">
        <v>5.2465920575</v>
      </c>
      <c r="O324" s="172" t="s">
        <v>74</v>
      </c>
      <c r="P324" s="178">
        <v>0.13265693849999999</v>
      </c>
      <c r="Q324" s="179"/>
      <c r="R324" s="115"/>
    </row>
    <row r="325" spans="2:18" ht="17.25" customHeight="1" x14ac:dyDescent="0.25">
      <c r="B325" s="109" t="s">
        <v>70</v>
      </c>
      <c r="C325" s="172" t="s">
        <v>96</v>
      </c>
      <c r="D325" s="173" t="s">
        <v>71</v>
      </c>
      <c r="E325" s="172" t="s">
        <v>72</v>
      </c>
      <c r="F325" s="174">
        <v>44428.698414351849</v>
      </c>
      <c r="G325" s="174">
        <v>44663</v>
      </c>
      <c r="H325" s="172" t="s">
        <v>73</v>
      </c>
      <c r="I325" s="175">
        <v>73913288</v>
      </c>
      <c r="J325" s="176">
        <v>71210303</v>
      </c>
      <c r="K325" s="175">
        <v>71864299.261832535</v>
      </c>
      <c r="L325" s="176">
        <v>73913288</v>
      </c>
      <c r="M325" s="177">
        <v>0.97227847936900003</v>
      </c>
      <c r="N325" s="177">
        <v>6.0900002099000003</v>
      </c>
      <c r="O325" s="172" t="s">
        <v>74</v>
      </c>
      <c r="P325" s="178">
        <v>1.5460344399999999E-2</v>
      </c>
      <c r="Q325" s="179"/>
      <c r="R325" s="115"/>
    </row>
    <row r="326" spans="2:18" ht="17.25" customHeight="1" x14ac:dyDescent="0.25">
      <c r="B326" s="109" t="s">
        <v>70</v>
      </c>
      <c r="C326" s="172" t="s">
        <v>96</v>
      </c>
      <c r="D326" s="173" t="s">
        <v>71</v>
      </c>
      <c r="E326" s="172" t="s">
        <v>72</v>
      </c>
      <c r="F326" s="174">
        <v>44651.667349537034</v>
      </c>
      <c r="G326" s="174">
        <v>44946</v>
      </c>
      <c r="H326" s="172" t="s">
        <v>73</v>
      </c>
      <c r="I326" s="175">
        <v>200000000</v>
      </c>
      <c r="J326" s="176">
        <v>190075227</v>
      </c>
      <c r="K326" s="175">
        <v>190075227.16633597</v>
      </c>
      <c r="L326" s="176">
        <v>200000000</v>
      </c>
      <c r="M326" s="177">
        <v>0.95037613583199998</v>
      </c>
      <c r="N326" s="177">
        <v>6.4999999842999996</v>
      </c>
      <c r="O326" s="172" t="s">
        <v>74</v>
      </c>
      <c r="P326" s="178">
        <v>4.0891353700000001E-2</v>
      </c>
      <c r="Q326" s="179"/>
      <c r="R326" s="115"/>
    </row>
    <row r="327" spans="2:18" ht="17.25" customHeight="1" x14ac:dyDescent="0.25">
      <c r="B327" s="109" t="s">
        <v>70</v>
      </c>
      <c r="C327" s="172" t="s">
        <v>96</v>
      </c>
      <c r="D327" s="173" t="s">
        <v>71</v>
      </c>
      <c r="E327" s="172" t="s">
        <v>72</v>
      </c>
      <c r="F327" s="174">
        <v>44421.679097222222</v>
      </c>
      <c r="G327" s="174">
        <v>45103</v>
      </c>
      <c r="H327" s="172" t="s">
        <v>73</v>
      </c>
      <c r="I327" s="175">
        <v>654213699</v>
      </c>
      <c r="J327" s="176">
        <v>597076381</v>
      </c>
      <c r="K327" s="175">
        <v>616629077.81179178</v>
      </c>
      <c r="L327" s="176">
        <v>654213699</v>
      </c>
      <c r="M327" s="177">
        <v>0.94254993246800001</v>
      </c>
      <c r="N327" s="177">
        <v>5.2465920575</v>
      </c>
      <c r="O327" s="172" t="s">
        <v>74</v>
      </c>
      <c r="P327" s="178">
        <v>0.13265693849999999</v>
      </c>
      <c r="Q327" s="179"/>
      <c r="R327" s="115"/>
    </row>
    <row r="328" spans="2:18" ht="17.25" customHeight="1" x14ac:dyDescent="0.25">
      <c r="B328" s="109" t="s">
        <v>70</v>
      </c>
      <c r="C328" s="172" t="s">
        <v>96</v>
      </c>
      <c r="D328" s="173" t="s">
        <v>71</v>
      </c>
      <c r="E328" s="172" t="s">
        <v>72</v>
      </c>
      <c r="F328" s="174">
        <v>44428.699537037035</v>
      </c>
      <c r="G328" s="174">
        <v>44767</v>
      </c>
      <c r="H328" s="172" t="s">
        <v>73</v>
      </c>
      <c r="I328" s="175">
        <v>136983493</v>
      </c>
      <c r="J328" s="176">
        <v>129747579</v>
      </c>
      <c r="K328" s="175">
        <v>130162253.1516996</v>
      </c>
      <c r="L328" s="176">
        <v>136983493</v>
      </c>
      <c r="M328" s="177">
        <v>0.95020392823300004</v>
      </c>
      <c r="N328" s="177">
        <v>6.1705678655999998</v>
      </c>
      <c r="O328" s="172" t="s">
        <v>74</v>
      </c>
      <c r="P328" s="178">
        <v>2.80021274E-2</v>
      </c>
      <c r="Q328" s="179"/>
      <c r="R328" s="115"/>
    </row>
    <row r="329" spans="2:18" ht="17.25" customHeight="1" x14ac:dyDescent="0.25">
      <c r="B329" s="129"/>
      <c r="C329" s="185" t="s">
        <v>97</v>
      </c>
      <c r="D329" s="185"/>
      <c r="E329" s="185"/>
      <c r="F329" s="185"/>
      <c r="G329" s="185"/>
      <c r="H329" s="185"/>
      <c r="I329" s="186">
        <v>2833351126</v>
      </c>
      <c r="J329" s="187">
        <v>2634538159</v>
      </c>
      <c r="K329" s="186">
        <v>2681473523.9233975</v>
      </c>
      <c r="L329" s="187">
        <v>2833351126</v>
      </c>
      <c r="M329" s="130"/>
      <c r="N329" s="130"/>
      <c r="O329" s="130"/>
      <c r="P329" s="188">
        <v>0.57687203059999992</v>
      </c>
      <c r="Q329" s="189" t="s">
        <v>224</v>
      </c>
      <c r="R329" s="135"/>
    </row>
    <row r="330" spans="2:18" ht="17.25" customHeight="1" x14ac:dyDescent="0.25">
      <c r="B330" s="124"/>
      <c r="C330" s="107"/>
      <c r="D330" s="107"/>
      <c r="E330" s="107"/>
      <c r="F330" s="125" t="s">
        <v>98</v>
      </c>
      <c r="G330" s="125"/>
      <c r="H330" s="125"/>
      <c r="I330" s="126">
        <v>17419276746</v>
      </c>
      <c r="J330" s="125" t="s">
        <v>99</v>
      </c>
      <c r="K330" s="190" t="s">
        <v>99</v>
      </c>
      <c r="L330" s="125" t="s">
        <v>99</v>
      </c>
      <c r="M330" s="107"/>
      <c r="N330" s="107"/>
      <c r="O330" s="107"/>
      <c r="P330" s="191">
        <v>3.7474520853</v>
      </c>
      <c r="Q330" s="107"/>
      <c r="R330" s="108"/>
    </row>
    <row r="331" spans="2:18" ht="17.25" customHeight="1" x14ac:dyDescent="0.25">
      <c r="B331" s="128"/>
      <c r="C331" s="179"/>
      <c r="D331" s="179"/>
      <c r="E331" s="179"/>
      <c r="F331" s="180" t="s">
        <v>100</v>
      </c>
      <c r="G331" s="180"/>
      <c r="H331" s="180"/>
      <c r="I331" s="181">
        <v>1155571284.4038694</v>
      </c>
      <c r="J331" s="180" t="s">
        <v>99</v>
      </c>
      <c r="K331" s="192" t="s">
        <v>99</v>
      </c>
      <c r="L331" s="180" t="s">
        <v>99</v>
      </c>
      <c r="M331" s="179"/>
      <c r="N331" s="179"/>
      <c r="O331" s="179"/>
      <c r="P331" s="179"/>
      <c r="Q331" s="179"/>
      <c r="R331" s="115"/>
    </row>
    <row r="332" spans="2:18" ht="17.25" customHeight="1" x14ac:dyDescent="0.25">
      <c r="B332" s="128"/>
      <c r="C332" s="179"/>
      <c r="D332" s="179"/>
      <c r="E332" s="179"/>
      <c r="F332" s="180" t="s">
        <v>101</v>
      </c>
      <c r="G332" s="180"/>
      <c r="H332" s="180"/>
      <c r="I332" s="181">
        <v>180267452.41952762</v>
      </c>
      <c r="J332" s="180" t="s">
        <v>99</v>
      </c>
      <c r="K332" s="192" t="s">
        <v>99</v>
      </c>
      <c r="L332" s="180" t="s">
        <v>99</v>
      </c>
      <c r="M332" s="179"/>
      <c r="N332" s="179"/>
      <c r="O332" s="179"/>
      <c r="P332" s="179"/>
      <c r="Q332" s="179"/>
      <c r="R332" s="115"/>
    </row>
    <row r="333" spans="2:18" ht="17.25" customHeight="1" x14ac:dyDescent="0.25">
      <c r="B333" s="129"/>
      <c r="C333" s="130"/>
      <c r="D333" s="130"/>
      <c r="E333" s="130"/>
      <c r="F333" s="131" t="s">
        <v>102</v>
      </c>
      <c r="G333" s="131"/>
      <c r="H333" s="131"/>
      <c r="I333" s="187">
        <v>600718477402.98425</v>
      </c>
      <c r="J333" s="187">
        <v>447662686904</v>
      </c>
      <c r="K333" s="187">
        <v>447410595641.39398</v>
      </c>
      <c r="L333" s="187">
        <v>582323896825</v>
      </c>
      <c r="M333" s="130"/>
      <c r="N333" s="130"/>
      <c r="O333" s="130"/>
      <c r="P333" s="193">
        <v>99.999999999399975</v>
      </c>
      <c r="Q333" s="130"/>
      <c r="R333" s="135"/>
    </row>
    <row r="334" spans="2:18" x14ac:dyDescent="0.25">
      <c r="K334" s="166"/>
    </row>
    <row r="335" spans="2:18" x14ac:dyDescent="0.25">
      <c r="B335" s="231" t="s">
        <v>56</v>
      </c>
      <c r="C335" s="231"/>
      <c r="D335" s="231"/>
      <c r="E335" s="231"/>
      <c r="F335" s="231"/>
      <c r="G335" s="231"/>
      <c r="H335" s="231"/>
      <c r="I335" s="231"/>
      <c r="J335" s="231"/>
      <c r="K335" s="231"/>
      <c r="L335" s="231"/>
      <c r="M335" s="231"/>
      <c r="N335" s="231"/>
      <c r="O335" s="231"/>
      <c r="P335" s="231"/>
      <c r="Q335" s="231"/>
      <c r="R335" s="231"/>
    </row>
    <row r="336" spans="2:18" x14ac:dyDescent="0.25">
      <c r="B336" s="231" t="s">
        <v>103</v>
      </c>
      <c r="C336" s="231"/>
      <c r="D336" s="231"/>
      <c r="E336" s="231"/>
      <c r="F336" s="231"/>
      <c r="G336" s="231"/>
      <c r="H336" s="231"/>
      <c r="I336" s="231"/>
      <c r="J336" s="231"/>
      <c r="K336" s="231"/>
      <c r="L336" s="231"/>
      <c r="M336" s="231"/>
      <c r="N336" s="231"/>
      <c r="O336" s="231"/>
      <c r="P336" s="231"/>
      <c r="Q336" s="231"/>
      <c r="R336" s="231"/>
    </row>
    <row r="337" spans="2:18" x14ac:dyDescent="0.25">
      <c r="B337" s="232">
        <v>44286</v>
      </c>
      <c r="C337" s="231"/>
      <c r="D337" s="231"/>
      <c r="E337" s="231"/>
      <c r="F337" s="231"/>
      <c r="G337" s="231"/>
      <c r="H337" s="231"/>
      <c r="I337" s="231"/>
      <c r="J337" s="231"/>
      <c r="K337" s="231"/>
      <c r="L337" s="231"/>
      <c r="M337" s="231"/>
      <c r="N337" s="231"/>
      <c r="O337" s="231"/>
      <c r="P337" s="231"/>
      <c r="Q337" s="231"/>
      <c r="R337" s="231"/>
    </row>
    <row r="338" spans="2:18" ht="75" x14ac:dyDescent="0.25">
      <c r="B338" s="142" t="s">
        <v>58</v>
      </c>
      <c r="C338" s="142" t="s">
        <v>59</v>
      </c>
      <c r="D338" s="142" t="s">
        <v>60</v>
      </c>
      <c r="E338" s="142" t="s">
        <v>61</v>
      </c>
      <c r="F338" s="142" t="s">
        <v>62</v>
      </c>
      <c r="G338" s="142" t="s">
        <v>63</v>
      </c>
      <c r="H338" s="142" t="s">
        <v>64</v>
      </c>
      <c r="I338" s="142" t="s">
        <v>65</v>
      </c>
      <c r="J338" s="142" t="s">
        <v>66</v>
      </c>
      <c r="K338" s="142" t="s">
        <v>67</v>
      </c>
      <c r="L338" s="142" t="s">
        <v>68</v>
      </c>
      <c r="M338" s="142" t="s">
        <v>105</v>
      </c>
      <c r="N338" s="142" t="s">
        <v>69</v>
      </c>
      <c r="O338" s="142" t="s">
        <v>188</v>
      </c>
      <c r="P338" s="142" t="s">
        <v>57</v>
      </c>
      <c r="Q338" s="142" t="s">
        <v>106</v>
      </c>
      <c r="R338" s="142" t="s">
        <v>107</v>
      </c>
    </row>
    <row r="339" spans="2:18" x14ac:dyDescent="0.25">
      <c r="B339" s="100" t="s">
        <v>70</v>
      </c>
      <c r="C339" s="101" t="s">
        <v>75</v>
      </c>
      <c r="D339" s="102" t="s">
        <v>71</v>
      </c>
      <c r="E339" s="101" t="s">
        <v>72</v>
      </c>
      <c r="F339" s="194">
        <v>43495.660254629627</v>
      </c>
      <c r="G339" s="194">
        <v>44699</v>
      </c>
      <c r="H339" s="102" t="s">
        <v>73</v>
      </c>
      <c r="I339" s="103">
        <v>227054795</v>
      </c>
      <c r="J339" s="103">
        <v>178865166</v>
      </c>
      <c r="K339" s="103">
        <v>209214502.03159106</v>
      </c>
      <c r="L339" s="103">
        <v>227054795</v>
      </c>
      <c r="M339" s="104">
        <v>0.92142736748499998</v>
      </c>
      <c r="N339" s="105">
        <v>7.5000000905000004</v>
      </c>
      <c r="O339" s="101" t="s">
        <v>74</v>
      </c>
      <c r="P339" s="106">
        <v>5.0328573600000003E-2</v>
      </c>
      <c r="Q339" s="107"/>
      <c r="R339" s="108"/>
    </row>
    <row r="340" spans="2:18" x14ac:dyDescent="0.25">
      <c r="B340" s="116" t="s">
        <v>76</v>
      </c>
      <c r="C340" s="117"/>
      <c r="D340" s="118"/>
      <c r="E340" s="117"/>
      <c r="F340" s="195"/>
      <c r="G340" s="195"/>
      <c r="H340" s="118"/>
      <c r="I340" s="119">
        <v>227054795</v>
      </c>
      <c r="J340" s="119">
        <v>178865166</v>
      </c>
      <c r="K340" s="119">
        <v>209214502.03159106</v>
      </c>
      <c r="L340" s="119">
        <v>227054795</v>
      </c>
      <c r="M340" s="104"/>
      <c r="N340" s="120"/>
      <c r="O340" s="117"/>
      <c r="P340" s="121">
        <v>5.0328573600000003E-2</v>
      </c>
      <c r="Q340" s="122"/>
      <c r="R340" s="123"/>
    </row>
    <row r="341" spans="2:18" x14ac:dyDescent="0.25">
      <c r="B341" s="109" t="s">
        <v>70</v>
      </c>
      <c r="C341" s="110" t="s">
        <v>174</v>
      </c>
      <c r="D341" s="111" t="s">
        <v>71</v>
      </c>
      <c r="E341" s="110" t="s">
        <v>72</v>
      </c>
      <c r="F341" s="196">
        <v>44057.691516203704</v>
      </c>
      <c r="G341" s="196">
        <v>44727</v>
      </c>
      <c r="H341" s="111" t="s">
        <v>73</v>
      </c>
      <c r="I341" s="112">
        <v>232000000</v>
      </c>
      <c r="J341" s="112">
        <v>206039541</v>
      </c>
      <c r="K341" s="112">
        <v>202993942.88315192</v>
      </c>
      <c r="L341" s="112">
        <v>232000000</v>
      </c>
      <c r="M341" s="104">
        <v>0.874973891738</v>
      </c>
      <c r="N341" s="113">
        <v>7.1859032298000001</v>
      </c>
      <c r="O341" s="110" t="s">
        <v>74</v>
      </c>
      <c r="P341" s="106">
        <v>4.8832157899999999E-2</v>
      </c>
      <c r="Q341" s="114"/>
      <c r="R341" s="115"/>
    </row>
    <row r="342" spans="2:18" x14ac:dyDescent="0.25">
      <c r="B342" s="109" t="s">
        <v>70</v>
      </c>
      <c r="C342" s="110" t="s">
        <v>174</v>
      </c>
      <c r="D342" s="111" t="s">
        <v>71</v>
      </c>
      <c r="E342" s="110" t="s">
        <v>72</v>
      </c>
      <c r="F342" s="196">
        <v>44040.469618055555</v>
      </c>
      <c r="G342" s="196">
        <v>44739</v>
      </c>
      <c r="H342" s="111" t="s">
        <v>73</v>
      </c>
      <c r="I342" s="112">
        <v>590253575</v>
      </c>
      <c r="J342" s="112">
        <v>519138653</v>
      </c>
      <c r="K342" s="112">
        <v>510752862.52698046</v>
      </c>
      <c r="L342" s="112">
        <v>590253575</v>
      </c>
      <c r="M342" s="104">
        <v>0.86531091747599997</v>
      </c>
      <c r="N342" s="113">
        <v>7.4992246166000003</v>
      </c>
      <c r="O342" s="110" t="s">
        <v>74</v>
      </c>
      <c r="P342" s="106">
        <v>0.1228665451</v>
      </c>
      <c r="Q342" s="114"/>
      <c r="R342" s="115"/>
    </row>
    <row r="343" spans="2:18" x14ac:dyDescent="0.25">
      <c r="B343" s="109" t="s">
        <v>70</v>
      </c>
      <c r="C343" s="110" t="s">
        <v>174</v>
      </c>
      <c r="D343" s="111" t="s">
        <v>71</v>
      </c>
      <c r="E343" s="110" t="s">
        <v>72</v>
      </c>
      <c r="F343" s="196">
        <v>44011.52239583333</v>
      </c>
      <c r="G343" s="196">
        <v>44727</v>
      </c>
      <c r="H343" s="111" t="s">
        <v>73</v>
      </c>
      <c r="I343" s="112">
        <v>232000000</v>
      </c>
      <c r="J343" s="112">
        <v>204253266</v>
      </c>
      <c r="K343" s="112">
        <v>202998862.11744568</v>
      </c>
      <c r="L343" s="112">
        <v>232000000</v>
      </c>
      <c r="M343" s="104">
        <v>0.87499509533399999</v>
      </c>
      <c r="N343" s="113">
        <v>7.1836647110999996</v>
      </c>
      <c r="O343" s="110" t="s">
        <v>74</v>
      </c>
      <c r="P343" s="106">
        <v>4.8833341299999999E-2</v>
      </c>
      <c r="Q343" s="114"/>
      <c r="R343" s="115"/>
    </row>
    <row r="344" spans="2:18" x14ac:dyDescent="0.25">
      <c r="B344" s="109" t="s">
        <v>70</v>
      </c>
      <c r="C344" s="110" t="s">
        <v>174</v>
      </c>
      <c r="D344" s="111" t="s">
        <v>71</v>
      </c>
      <c r="E344" s="110" t="s">
        <v>72</v>
      </c>
      <c r="F344" s="196">
        <v>44011.520150462966</v>
      </c>
      <c r="G344" s="196">
        <v>44727</v>
      </c>
      <c r="H344" s="111" t="s">
        <v>73</v>
      </c>
      <c r="I344" s="112">
        <v>232000000</v>
      </c>
      <c r="J344" s="112">
        <v>204253266</v>
      </c>
      <c r="K344" s="112">
        <v>202998862.11744568</v>
      </c>
      <c r="L344" s="112">
        <v>232000000</v>
      </c>
      <c r="M344" s="104">
        <v>0.87499509533399999</v>
      </c>
      <c r="N344" s="113">
        <v>7.1836647110999996</v>
      </c>
      <c r="O344" s="110" t="s">
        <v>74</v>
      </c>
      <c r="P344" s="106">
        <v>4.8833341299999999E-2</v>
      </c>
      <c r="Q344" s="114"/>
      <c r="R344" s="115"/>
    </row>
    <row r="345" spans="2:18" x14ac:dyDescent="0.25">
      <c r="B345" s="109" t="s">
        <v>70</v>
      </c>
      <c r="C345" s="110" t="s">
        <v>174</v>
      </c>
      <c r="D345" s="111" t="s">
        <v>71</v>
      </c>
      <c r="E345" s="110" t="s">
        <v>72</v>
      </c>
      <c r="F345" s="196">
        <v>44011.517511574071</v>
      </c>
      <c r="G345" s="196">
        <v>44727</v>
      </c>
      <c r="H345" s="111" t="s">
        <v>73</v>
      </c>
      <c r="I345" s="112">
        <v>232000000</v>
      </c>
      <c r="J345" s="112">
        <v>204253266</v>
      </c>
      <c r="K345" s="112">
        <v>202998862.11744568</v>
      </c>
      <c r="L345" s="112">
        <v>232000000</v>
      </c>
      <c r="M345" s="104">
        <v>0.87499509533399999</v>
      </c>
      <c r="N345" s="113">
        <v>7.1836647110999996</v>
      </c>
      <c r="O345" s="110" t="s">
        <v>74</v>
      </c>
      <c r="P345" s="106">
        <v>4.8833341299999999E-2</v>
      </c>
      <c r="Q345" s="114"/>
      <c r="R345" s="115"/>
    </row>
    <row r="346" spans="2:18" x14ac:dyDescent="0.25">
      <c r="B346" s="109" t="s">
        <v>70</v>
      </c>
      <c r="C346" s="110" t="s">
        <v>174</v>
      </c>
      <c r="D346" s="111" t="s">
        <v>71</v>
      </c>
      <c r="E346" s="110" t="s">
        <v>72</v>
      </c>
      <c r="F346" s="196">
        <v>44040.471712962964</v>
      </c>
      <c r="G346" s="196">
        <v>44739</v>
      </c>
      <c r="H346" s="111" t="s">
        <v>73</v>
      </c>
      <c r="I346" s="112">
        <v>590253575</v>
      </c>
      <c r="J346" s="112">
        <v>519138653</v>
      </c>
      <c r="K346" s="112">
        <v>510752862.52698046</v>
      </c>
      <c r="L346" s="112">
        <v>590253575</v>
      </c>
      <c r="M346" s="104">
        <v>0.86531091747599997</v>
      </c>
      <c r="N346" s="113">
        <v>7.4992246166000003</v>
      </c>
      <c r="O346" s="110" t="s">
        <v>74</v>
      </c>
      <c r="P346" s="106">
        <v>0.1228665451</v>
      </c>
      <c r="Q346" s="114"/>
      <c r="R346" s="115"/>
    </row>
    <row r="347" spans="2:18" x14ac:dyDescent="0.25">
      <c r="B347" s="109" t="s">
        <v>70</v>
      </c>
      <c r="C347" s="110" t="s">
        <v>174</v>
      </c>
      <c r="D347" s="111" t="s">
        <v>71</v>
      </c>
      <c r="E347" s="110" t="s">
        <v>72</v>
      </c>
      <c r="F347" s="196">
        <v>44011.523668981485</v>
      </c>
      <c r="G347" s="196">
        <v>44727</v>
      </c>
      <c r="H347" s="111" t="s">
        <v>73</v>
      </c>
      <c r="I347" s="112">
        <v>232000000</v>
      </c>
      <c r="J347" s="112">
        <v>204253266</v>
      </c>
      <c r="K347" s="112">
        <v>202998862.11744568</v>
      </c>
      <c r="L347" s="112">
        <v>232000000</v>
      </c>
      <c r="M347" s="104">
        <v>0.87499509533399999</v>
      </c>
      <c r="N347" s="113">
        <v>7.1836647110999996</v>
      </c>
      <c r="O347" s="110" t="s">
        <v>74</v>
      </c>
      <c r="P347" s="106">
        <v>4.8833341299999999E-2</v>
      </c>
      <c r="Q347" s="114"/>
      <c r="R347" s="115"/>
    </row>
    <row r="348" spans="2:18" x14ac:dyDescent="0.25">
      <c r="B348" s="109" t="s">
        <v>70</v>
      </c>
      <c r="C348" s="110" t="s">
        <v>174</v>
      </c>
      <c r="D348" s="111" t="s">
        <v>71</v>
      </c>
      <c r="E348" s="110" t="s">
        <v>72</v>
      </c>
      <c r="F348" s="196">
        <v>44011.52144675926</v>
      </c>
      <c r="G348" s="196">
        <v>44727</v>
      </c>
      <c r="H348" s="111" t="s">
        <v>73</v>
      </c>
      <c r="I348" s="112">
        <v>232000000</v>
      </c>
      <c r="J348" s="112">
        <v>204253266</v>
      </c>
      <c r="K348" s="112">
        <v>202998862.11744568</v>
      </c>
      <c r="L348" s="112">
        <v>232000000</v>
      </c>
      <c r="M348" s="104">
        <v>0.87499509533399999</v>
      </c>
      <c r="N348" s="113">
        <v>7.1836647110999996</v>
      </c>
      <c r="O348" s="110" t="s">
        <v>74</v>
      </c>
      <c r="P348" s="106">
        <v>4.8833341299999999E-2</v>
      </c>
      <c r="Q348" s="114"/>
      <c r="R348" s="115"/>
    </row>
    <row r="349" spans="2:18" x14ac:dyDescent="0.25">
      <c r="B349" s="109" t="s">
        <v>70</v>
      </c>
      <c r="C349" s="110" t="s">
        <v>174</v>
      </c>
      <c r="D349" s="111" t="s">
        <v>71</v>
      </c>
      <c r="E349" s="110" t="s">
        <v>72</v>
      </c>
      <c r="F349" s="196">
        <v>44011.519120370373</v>
      </c>
      <c r="G349" s="196">
        <v>44727</v>
      </c>
      <c r="H349" s="111" t="s">
        <v>73</v>
      </c>
      <c r="I349" s="112">
        <v>232000000</v>
      </c>
      <c r="J349" s="112">
        <v>204253266</v>
      </c>
      <c r="K349" s="112">
        <v>202998862.11744568</v>
      </c>
      <c r="L349" s="112">
        <v>232000000</v>
      </c>
      <c r="M349" s="104">
        <v>0.87499509533399999</v>
      </c>
      <c r="N349" s="113">
        <v>7.1836647110999996</v>
      </c>
      <c r="O349" s="110" t="s">
        <v>74</v>
      </c>
      <c r="P349" s="106">
        <v>4.8833341299999999E-2</v>
      </c>
      <c r="Q349" s="114"/>
      <c r="R349" s="115"/>
    </row>
    <row r="350" spans="2:18" x14ac:dyDescent="0.25">
      <c r="B350" s="109" t="s">
        <v>70</v>
      </c>
      <c r="C350" s="110" t="s">
        <v>174</v>
      </c>
      <c r="D350" s="111" t="s">
        <v>71</v>
      </c>
      <c r="E350" s="110" t="s">
        <v>72</v>
      </c>
      <c r="F350" s="196">
        <v>44057.69189814815</v>
      </c>
      <c r="G350" s="196">
        <v>44727</v>
      </c>
      <c r="H350" s="111" t="s">
        <v>73</v>
      </c>
      <c r="I350" s="112">
        <v>232000000</v>
      </c>
      <c r="J350" s="112">
        <v>206039541</v>
      </c>
      <c r="K350" s="112">
        <v>202993942.88315192</v>
      </c>
      <c r="L350" s="112">
        <v>232000000</v>
      </c>
      <c r="M350" s="104">
        <v>0.874973891738</v>
      </c>
      <c r="N350" s="113">
        <v>7.1859032298000001</v>
      </c>
      <c r="O350" s="110" t="s">
        <v>74</v>
      </c>
      <c r="P350" s="106">
        <v>4.8832157899999999E-2</v>
      </c>
      <c r="Q350" s="114"/>
      <c r="R350" s="115"/>
    </row>
    <row r="351" spans="2:18" x14ac:dyDescent="0.25">
      <c r="B351" s="109" t="s">
        <v>70</v>
      </c>
      <c r="C351" s="110" t="s">
        <v>174</v>
      </c>
      <c r="D351" s="111" t="s">
        <v>71</v>
      </c>
      <c r="E351" s="110" t="s">
        <v>72</v>
      </c>
      <c r="F351" s="196">
        <v>44040.47042824074</v>
      </c>
      <c r="G351" s="196">
        <v>44739</v>
      </c>
      <c r="H351" s="111" t="s">
        <v>73</v>
      </c>
      <c r="I351" s="112">
        <v>590253575</v>
      </c>
      <c r="J351" s="112">
        <v>519138653</v>
      </c>
      <c r="K351" s="112">
        <v>510752862.52698046</v>
      </c>
      <c r="L351" s="112">
        <v>590253575</v>
      </c>
      <c r="M351" s="104">
        <v>0.86531091747599997</v>
      </c>
      <c r="N351" s="113">
        <v>7.4992246166000003</v>
      </c>
      <c r="O351" s="110" t="s">
        <v>74</v>
      </c>
      <c r="P351" s="106">
        <v>0.1228665451</v>
      </c>
      <c r="Q351" s="114"/>
      <c r="R351" s="115"/>
    </row>
    <row r="352" spans="2:18" x14ac:dyDescent="0.25">
      <c r="B352" s="109" t="s">
        <v>70</v>
      </c>
      <c r="C352" s="110" t="s">
        <v>174</v>
      </c>
      <c r="D352" s="111" t="s">
        <v>71</v>
      </c>
      <c r="E352" s="110" t="s">
        <v>72</v>
      </c>
      <c r="F352" s="196">
        <v>44011.522731481484</v>
      </c>
      <c r="G352" s="196">
        <v>44727</v>
      </c>
      <c r="H352" s="111" t="s">
        <v>73</v>
      </c>
      <c r="I352" s="112">
        <v>232000000</v>
      </c>
      <c r="J352" s="112">
        <v>204253266</v>
      </c>
      <c r="K352" s="112">
        <v>202998862.11744568</v>
      </c>
      <c r="L352" s="112">
        <v>232000000</v>
      </c>
      <c r="M352" s="104">
        <v>0.87499509533399999</v>
      </c>
      <c r="N352" s="113">
        <v>7.1836647110999996</v>
      </c>
      <c r="O352" s="110" t="s">
        <v>74</v>
      </c>
      <c r="P352" s="106">
        <v>4.8833341299999999E-2</v>
      </c>
      <c r="Q352" s="114"/>
      <c r="R352" s="115"/>
    </row>
    <row r="353" spans="2:18" x14ac:dyDescent="0.25">
      <c r="B353" s="109" t="s">
        <v>70</v>
      </c>
      <c r="C353" s="110" t="s">
        <v>174</v>
      </c>
      <c r="D353" s="111" t="s">
        <v>71</v>
      </c>
      <c r="E353" s="110" t="s">
        <v>72</v>
      </c>
      <c r="F353" s="196">
        <v>44011.520474537036</v>
      </c>
      <c r="G353" s="196">
        <v>44727</v>
      </c>
      <c r="H353" s="111" t="s">
        <v>73</v>
      </c>
      <c r="I353" s="112">
        <v>232000000</v>
      </c>
      <c r="J353" s="112">
        <v>204253266</v>
      </c>
      <c r="K353" s="112">
        <v>202998862.11744568</v>
      </c>
      <c r="L353" s="112">
        <v>232000000</v>
      </c>
      <c r="M353" s="104">
        <v>0.87499509533399999</v>
      </c>
      <c r="N353" s="113">
        <v>7.1836647110999996</v>
      </c>
      <c r="O353" s="110" t="s">
        <v>74</v>
      </c>
      <c r="P353" s="106">
        <v>4.8833341299999999E-2</v>
      </c>
      <c r="Q353" s="114"/>
      <c r="R353" s="115"/>
    </row>
    <row r="354" spans="2:18" x14ac:dyDescent="0.25">
      <c r="B354" s="109" t="s">
        <v>70</v>
      </c>
      <c r="C354" s="110" t="s">
        <v>174</v>
      </c>
      <c r="D354" s="111" t="s">
        <v>71</v>
      </c>
      <c r="E354" s="110" t="s">
        <v>72</v>
      </c>
      <c r="F354" s="196">
        <v>44011.517905092594</v>
      </c>
      <c r="G354" s="196">
        <v>44727</v>
      </c>
      <c r="H354" s="111" t="s">
        <v>73</v>
      </c>
      <c r="I354" s="112">
        <v>232000000</v>
      </c>
      <c r="J354" s="112">
        <v>204253266</v>
      </c>
      <c r="K354" s="112">
        <v>202998862.11744568</v>
      </c>
      <c r="L354" s="112">
        <v>232000000</v>
      </c>
      <c r="M354" s="104">
        <v>0.87499509533399999</v>
      </c>
      <c r="N354" s="113">
        <v>7.1836647110999996</v>
      </c>
      <c r="O354" s="110" t="s">
        <v>74</v>
      </c>
      <c r="P354" s="106">
        <v>4.8833341299999999E-2</v>
      </c>
      <c r="Q354" s="114"/>
      <c r="R354" s="115"/>
    </row>
    <row r="355" spans="2:18" x14ac:dyDescent="0.25">
      <c r="B355" s="109" t="s">
        <v>70</v>
      </c>
      <c r="C355" s="110" t="s">
        <v>174</v>
      </c>
      <c r="D355" s="111" t="s">
        <v>71</v>
      </c>
      <c r="E355" s="110" t="s">
        <v>72</v>
      </c>
      <c r="F355" s="196">
        <v>44057.690752314818</v>
      </c>
      <c r="G355" s="196">
        <v>44727</v>
      </c>
      <c r="H355" s="111" t="s">
        <v>73</v>
      </c>
      <c r="I355" s="112">
        <v>232000000</v>
      </c>
      <c r="J355" s="112">
        <v>206039541</v>
      </c>
      <c r="K355" s="112">
        <v>202993942.88315192</v>
      </c>
      <c r="L355" s="112">
        <v>232000000</v>
      </c>
      <c r="M355" s="104">
        <v>0.874973891738</v>
      </c>
      <c r="N355" s="113">
        <v>7.1859032298000001</v>
      </c>
      <c r="O355" s="110" t="s">
        <v>74</v>
      </c>
      <c r="P355" s="106">
        <v>4.8832157899999999E-2</v>
      </c>
      <c r="Q355" s="114"/>
      <c r="R355" s="115"/>
    </row>
    <row r="356" spans="2:18" x14ac:dyDescent="0.25">
      <c r="B356" s="109" t="s">
        <v>70</v>
      </c>
      <c r="C356" s="110" t="s">
        <v>174</v>
      </c>
      <c r="D356" s="111" t="s">
        <v>71</v>
      </c>
      <c r="E356" s="110" t="s">
        <v>72</v>
      </c>
      <c r="F356" s="196">
        <v>44039.459641203706</v>
      </c>
      <c r="G356" s="196">
        <v>44729</v>
      </c>
      <c r="H356" s="111" t="s">
        <v>73</v>
      </c>
      <c r="I356" s="112">
        <v>590000000</v>
      </c>
      <c r="J356" s="112">
        <v>519762575</v>
      </c>
      <c r="K356" s="112">
        <v>511482036.79631138</v>
      </c>
      <c r="L356" s="112">
        <v>590000000</v>
      </c>
      <c r="M356" s="104">
        <v>0.86691870643400004</v>
      </c>
      <c r="N356" s="113">
        <v>7.5054315108000003</v>
      </c>
      <c r="O356" s="110" t="s">
        <v>74</v>
      </c>
      <c r="P356" s="106">
        <v>0.1230419551</v>
      </c>
      <c r="Q356" s="114"/>
      <c r="R356" s="115"/>
    </row>
    <row r="357" spans="2:18" x14ac:dyDescent="0.25">
      <c r="B357" s="109" t="s">
        <v>70</v>
      </c>
      <c r="C357" s="110" t="s">
        <v>174</v>
      </c>
      <c r="D357" s="111" t="s">
        <v>71</v>
      </c>
      <c r="E357" s="110" t="s">
        <v>72</v>
      </c>
      <c r="F357" s="196">
        <v>44011.521770833337</v>
      </c>
      <c r="G357" s="196">
        <v>44727</v>
      </c>
      <c r="H357" s="111" t="s">
        <v>73</v>
      </c>
      <c r="I357" s="112">
        <v>232000000</v>
      </c>
      <c r="J357" s="112">
        <v>204253266</v>
      </c>
      <c r="K357" s="112">
        <v>202998862.11744568</v>
      </c>
      <c r="L357" s="112">
        <v>232000000</v>
      </c>
      <c r="M357" s="104">
        <v>0.87499509533399999</v>
      </c>
      <c r="N357" s="113">
        <v>7.1836647110999996</v>
      </c>
      <c r="O357" s="110" t="s">
        <v>74</v>
      </c>
      <c r="P357" s="106">
        <v>4.8833341299999999E-2</v>
      </c>
      <c r="Q357" s="114"/>
      <c r="R357" s="115"/>
    </row>
    <row r="358" spans="2:18" x14ac:dyDescent="0.25">
      <c r="B358" s="109" t="s">
        <v>70</v>
      </c>
      <c r="C358" s="110" t="s">
        <v>174</v>
      </c>
      <c r="D358" s="111" t="s">
        <v>71</v>
      </c>
      <c r="E358" s="110" t="s">
        <v>72</v>
      </c>
      <c r="F358" s="196">
        <v>44011.519421296296</v>
      </c>
      <c r="G358" s="196">
        <v>44727</v>
      </c>
      <c r="H358" s="111" t="s">
        <v>73</v>
      </c>
      <c r="I358" s="112">
        <v>232000000</v>
      </c>
      <c r="J358" s="112">
        <v>204253266</v>
      </c>
      <c r="K358" s="112">
        <v>202998862.11744568</v>
      </c>
      <c r="L358" s="112">
        <v>232000000</v>
      </c>
      <c r="M358" s="104">
        <v>0.87499509533399999</v>
      </c>
      <c r="N358" s="113">
        <v>7.1836647110999996</v>
      </c>
      <c r="O358" s="110" t="s">
        <v>74</v>
      </c>
      <c r="P358" s="106">
        <v>4.8833341299999999E-2</v>
      </c>
      <c r="Q358" s="114"/>
      <c r="R358" s="115"/>
    </row>
    <row r="359" spans="2:18" x14ac:dyDescent="0.25">
      <c r="B359" s="109" t="s">
        <v>70</v>
      </c>
      <c r="C359" s="110" t="s">
        <v>174</v>
      </c>
      <c r="D359" s="111" t="s">
        <v>71</v>
      </c>
      <c r="E359" s="110" t="s">
        <v>72</v>
      </c>
      <c r="F359" s="196">
        <v>44057.69226851852</v>
      </c>
      <c r="G359" s="196">
        <v>44727</v>
      </c>
      <c r="H359" s="111" t="s">
        <v>73</v>
      </c>
      <c r="I359" s="112">
        <v>232000000</v>
      </c>
      <c r="J359" s="112">
        <v>206039541</v>
      </c>
      <c r="K359" s="112">
        <v>202993942.88315192</v>
      </c>
      <c r="L359" s="112">
        <v>232000000</v>
      </c>
      <c r="M359" s="104">
        <v>0.874973891738</v>
      </c>
      <c r="N359" s="113">
        <v>7.1859032298000001</v>
      </c>
      <c r="O359" s="110" t="s">
        <v>74</v>
      </c>
      <c r="P359" s="106">
        <v>4.8832157899999999E-2</v>
      </c>
      <c r="Q359" s="114"/>
      <c r="R359" s="115"/>
    </row>
    <row r="360" spans="2:18" x14ac:dyDescent="0.25">
      <c r="B360" s="109" t="s">
        <v>70</v>
      </c>
      <c r="C360" s="110" t="s">
        <v>174</v>
      </c>
      <c r="D360" s="111" t="s">
        <v>71</v>
      </c>
      <c r="E360" s="110" t="s">
        <v>72</v>
      </c>
      <c r="F360" s="196">
        <v>44040.470937500002</v>
      </c>
      <c r="G360" s="196">
        <v>44739</v>
      </c>
      <c r="H360" s="111" t="s">
        <v>73</v>
      </c>
      <c r="I360" s="112">
        <v>590253575</v>
      </c>
      <c r="J360" s="112">
        <v>519138653</v>
      </c>
      <c r="K360" s="112">
        <v>510752862.52698046</v>
      </c>
      <c r="L360" s="112">
        <v>590253575</v>
      </c>
      <c r="M360" s="104">
        <v>0.86531091747599997</v>
      </c>
      <c r="N360" s="113">
        <v>7.4992246166000003</v>
      </c>
      <c r="O360" s="110" t="s">
        <v>74</v>
      </c>
      <c r="P360" s="106">
        <v>0.1228665451</v>
      </c>
      <c r="Q360" s="114"/>
      <c r="R360" s="115"/>
    </row>
    <row r="361" spans="2:18" x14ac:dyDescent="0.25">
      <c r="B361" s="109" t="s">
        <v>70</v>
      </c>
      <c r="C361" s="110" t="s">
        <v>174</v>
      </c>
      <c r="D361" s="111" t="s">
        <v>71</v>
      </c>
      <c r="E361" s="110" t="s">
        <v>72</v>
      </c>
      <c r="F361" s="196">
        <v>44011.52306712963</v>
      </c>
      <c r="G361" s="196">
        <v>44727</v>
      </c>
      <c r="H361" s="111" t="s">
        <v>73</v>
      </c>
      <c r="I361" s="112">
        <v>232000000</v>
      </c>
      <c r="J361" s="112">
        <v>204253266</v>
      </c>
      <c r="K361" s="112">
        <v>202998862.11744568</v>
      </c>
      <c r="L361" s="112">
        <v>232000000</v>
      </c>
      <c r="M361" s="104">
        <v>0.87499509533399999</v>
      </c>
      <c r="N361" s="113">
        <v>7.1836647110999996</v>
      </c>
      <c r="O361" s="110" t="s">
        <v>74</v>
      </c>
      <c r="P361" s="106">
        <v>4.8833341299999999E-2</v>
      </c>
      <c r="Q361" s="114"/>
      <c r="R361" s="115"/>
    </row>
    <row r="362" spans="2:18" x14ac:dyDescent="0.25">
      <c r="B362" s="109" t="s">
        <v>70</v>
      </c>
      <c r="C362" s="110" t="s">
        <v>174</v>
      </c>
      <c r="D362" s="111" t="s">
        <v>71</v>
      </c>
      <c r="E362" s="110" t="s">
        <v>72</v>
      </c>
      <c r="F362" s="196">
        <v>44011.520798611113</v>
      </c>
      <c r="G362" s="196">
        <v>44727</v>
      </c>
      <c r="H362" s="111" t="s">
        <v>73</v>
      </c>
      <c r="I362" s="112">
        <v>232000000</v>
      </c>
      <c r="J362" s="112">
        <v>204253266</v>
      </c>
      <c r="K362" s="112">
        <v>202998862.11744568</v>
      </c>
      <c r="L362" s="112">
        <v>232000000</v>
      </c>
      <c r="M362" s="104">
        <v>0.87499509533399999</v>
      </c>
      <c r="N362" s="113">
        <v>7.1836647110999996</v>
      </c>
      <c r="O362" s="110" t="s">
        <v>74</v>
      </c>
      <c r="P362" s="106">
        <v>4.8833341299999999E-2</v>
      </c>
      <c r="Q362" s="114"/>
      <c r="R362" s="115"/>
    </row>
    <row r="363" spans="2:18" x14ac:dyDescent="0.25">
      <c r="B363" s="109" t="s">
        <v>70</v>
      </c>
      <c r="C363" s="110" t="s">
        <v>174</v>
      </c>
      <c r="D363" s="111" t="s">
        <v>71</v>
      </c>
      <c r="E363" s="110" t="s">
        <v>72</v>
      </c>
      <c r="F363" s="196">
        <v>44011.518518518518</v>
      </c>
      <c r="G363" s="196">
        <v>44727</v>
      </c>
      <c r="H363" s="111" t="s">
        <v>73</v>
      </c>
      <c r="I363" s="112">
        <v>232000000</v>
      </c>
      <c r="J363" s="112">
        <v>204253266</v>
      </c>
      <c r="K363" s="112">
        <v>202998862.11744568</v>
      </c>
      <c r="L363" s="112">
        <v>232000000</v>
      </c>
      <c r="M363" s="104">
        <v>0.87499509533399999</v>
      </c>
      <c r="N363" s="113">
        <v>7.1836647110999996</v>
      </c>
      <c r="O363" s="110" t="s">
        <v>74</v>
      </c>
      <c r="P363" s="106">
        <v>4.8833341299999999E-2</v>
      </c>
      <c r="Q363" s="114"/>
      <c r="R363" s="115"/>
    </row>
    <row r="364" spans="2:18" x14ac:dyDescent="0.25">
      <c r="B364" s="109" t="s">
        <v>70</v>
      </c>
      <c r="C364" s="110" t="s">
        <v>174</v>
      </c>
      <c r="D364" s="111" t="s">
        <v>71</v>
      </c>
      <c r="E364" s="110" t="s">
        <v>72</v>
      </c>
      <c r="F364" s="196">
        <v>44057.691087962965</v>
      </c>
      <c r="G364" s="196">
        <v>44727</v>
      </c>
      <c r="H364" s="111" t="s">
        <v>73</v>
      </c>
      <c r="I364" s="112">
        <v>232000000</v>
      </c>
      <c r="J364" s="112">
        <v>206039541</v>
      </c>
      <c r="K364" s="112">
        <v>202993942.88315192</v>
      </c>
      <c r="L364" s="112">
        <v>232000000</v>
      </c>
      <c r="M364" s="104">
        <v>0.874973891738</v>
      </c>
      <c r="N364" s="113">
        <v>7.1859032298000001</v>
      </c>
      <c r="O364" s="110" t="s">
        <v>74</v>
      </c>
      <c r="P364" s="106">
        <v>4.8832157899999999E-2</v>
      </c>
      <c r="Q364" s="114"/>
      <c r="R364" s="115"/>
    </row>
    <row r="365" spans="2:18" x14ac:dyDescent="0.25">
      <c r="B365" s="109" t="s">
        <v>70</v>
      </c>
      <c r="C365" s="110" t="s">
        <v>174</v>
      </c>
      <c r="D365" s="111" t="s">
        <v>71</v>
      </c>
      <c r="E365" s="110" t="s">
        <v>72</v>
      </c>
      <c r="F365" s="196">
        <v>44039.460370370369</v>
      </c>
      <c r="G365" s="196">
        <v>44732</v>
      </c>
      <c r="H365" s="111" t="s">
        <v>73</v>
      </c>
      <c r="I365" s="112">
        <v>1180246574</v>
      </c>
      <c r="J365" s="112">
        <v>1039185487</v>
      </c>
      <c r="K365" s="112">
        <v>1022621317.8941567</v>
      </c>
      <c r="L365" s="112">
        <v>1180246574</v>
      </c>
      <c r="M365" s="104">
        <v>0.86644718181900005</v>
      </c>
      <c r="N365" s="113">
        <v>7.5033586213000003</v>
      </c>
      <c r="O365" s="110" t="s">
        <v>74</v>
      </c>
      <c r="P365" s="106">
        <v>0.2460014569</v>
      </c>
      <c r="Q365" s="114"/>
      <c r="R365" s="115"/>
    </row>
    <row r="366" spans="2:18" x14ac:dyDescent="0.25">
      <c r="B366" s="109" t="s">
        <v>70</v>
      </c>
      <c r="C366" s="110" t="s">
        <v>174</v>
      </c>
      <c r="D366" s="111" t="s">
        <v>71</v>
      </c>
      <c r="E366" s="110" t="s">
        <v>72</v>
      </c>
      <c r="F366" s="196">
        <v>44011.522094907406</v>
      </c>
      <c r="G366" s="196">
        <v>44727</v>
      </c>
      <c r="H366" s="111" t="s">
        <v>73</v>
      </c>
      <c r="I366" s="112">
        <v>232000000</v>
      </c>
      <c r="J366" s="112">
        <v>204253266</v>
      </c>
      <c r="K366" s="112">
        <v>202998862.11744568</v>
      </c>
      <c r="L366" s="112">
        <v>232000000</v>
      </c>
      <c r="M366" s="104">
        <v>0.87499509533399999</v>
      </c>
      <c r="N366" s="113">
        <v>7.1836647110999996</v>
      </c>
      <c r="O366" s="110" t="s">
        <v>74</v>
      </c>
      <c r="P366" s="106">
        <v>4.8833341299999999E-2</v>
      </c>
      <c r="Q366" s="114"/>
      <c r="R366" s="115"/>
    </row>
    <row r="367" spans="2:18" x14ac:dyDescent="0.25">
      <c r="B367" s="109" t="s">
        <v>70</v>
      </c>
      <c r="C367" s="110" t="s">
        <v>174</v>
      </c>
      <c r="D367" s="111" t="s">
        <v>71</v>
      </c>
      <c r="E367" s="110" t="s">
        <v>72</v>
      </c>
      <c r="F367" s="196">
        <v>44011.519814814812</v>
      </c>
      <c r="G367" s="196">
        <v>44727</v>
      </c>
      <c r="H367" s="111" t="s">
        <v>73</v>
      </c>
      <c r="I367" s="112">
        <v>232000000</v>
      </c>
      <c r="J367" s="112">
        <v>204253266</v>
      </c>
      <c r="K367" s="112">
        <v>202998862.11744568</v>
      </c>
      <c r="L367" s="112">
        <v>232000000</v>
      </c>
      <c r="M367" s="104">
        <v>0.87499509533399999</v>
      </c>
      <c r="N367" s="113">
        <v>7.1836647110999996</v>
      </c>
      <c r="O367" s="110" t="s">
        <v>74</v>
      </c>
      <c r="P367" s="106">
        <v>4.8833341299999999E-2</v>
      </c>
      <c r="Q367" s="114"/>
      <c r="R367" s="115"/>
    </row>
    <row r="368" spans="2:18" x14ac:dyDescent="0.25">
      <c r="B368" s="109" t="s">
        <v>70</v>
      </c>
      <c r="C368" s="110" t="s">
        <v>174</v>
      </c>
      <c r="D368" s="111" t="s">
        <v>71</v>
      </c>
      <c r="E368" s="110" t="s">
        <v>72</v>
      </c>
      <c r="F368" s="196">
        <v>44075.438692129632</v>
      </c>
      <c r="G368" s="196">
        <v>44739</v>
      </c>
      <c r="H368" s="111" t="s">
        <v>73</v>
      </c>
      <c r="I368" s="112">
        <v>590246575</v>
      </c>
      <c r="J368" s="112">
        <v>522750957</v>
      </c>
      <c r="K368" s="112">
        <v>510750597.42552644</v>
      </c>
      <c r="L368" s="112">
        <v>590246575</v>
      </c>
      <c r="M368" s="104">
        <v>0.86531734203699995</v>
      </c>
      <c r="N368" s="113">
        <v>7.4984287259000002</v>
      </c>
      <c r="O368" s="110" t="s">
        <v>74</v>
      </c>
      <c r="P368" s="106">
        <v>0.12286600020000001</v>
      </c>
      <c r="Q368" s="114"/>
      <c r="R368" s="115"/>
    </row>
    <row r="369" spans="2:18" x14ac:dyDescent="0.25">
      <c r="B369" s="109" t="s">
        <v>70</v>
      </c>
      <c r="C369" s="110" t="s">
        <v>174</v>
      </c>
      <c r="D369" s="111" t="s">
        <v>71</v>
      </c>
      <c r="E369" s="110" t="s">
        <v>72</v>
      </c>
      <c r="F369" s="196">
        <v>44011.517071759263</v>
      </c>
      <c r="G369" s="196">
        <v>44727</v>
      </c>
      <c r="H369" s="111" t="s">
        <v>73</v>
      </c>
      <c r="I369" s="112">
        <v>232000000</v>
      </c>
      <c r="J369" s="112">
        <v>204253266</v>
      </c>
      <c r="K369" s="112">
        <v>202998862.11744568</v>
      </c>
      <c r="L369" s="112">
        <v>232000000</v>
      </c>
      <c r="M369" s="104">
        <v>0.87499509533399999</v>
      </c>
      <c r="N369" s="113">
        <v>7.1836647110999996</v>
      </c>
      <c r="O369" s="110" t="s">
        <v>74</v>
      </c>
      <c r="P369" s="106">
        <v>4.8833341299999999E-2</v>
      </c>
      <c r="Q369" s="114"/>
      <c r="R369" s="115"/>
    </row>
    <row r="370" spans="2:18" x14ac:dyDescent="0.25">
      <c r="B370" s="109" t="s">
        <v>70</v>
      </c>
      <c r="C370" s="110" t="s">
        <v>174</v>
      </c>
      <c r="D370" s="111" t="s">
        <v>71</v>
      </c>
      <c r="E370" s="110" t="s">
        <v>72</v>
      </c>
      <c r="F370" s="196">
        <v>44040.471319444441</v>
      </c>
      <c r="G370" s="196">
        <v>44739</v>
      </c>
      <c r="H370" s="111" t="s">
        <v>73</v>
      </c>
      <c r="I370" s="112">
        <v>590253575</v>
      </c>
      <c r="J370" s="112">
        <v>519138653</v>
      </c>
      <c r="K370" s="112">
        <v>510752862.52698046</v>
      </c>
      <c r="L370" s="112">
        <v>590253575</v>
      </c>
      <c r="M370" s="104">
        <v>0.86531091747599997</v>
      </c>
      <c r="N370" s="113">
        <v>7.4992246166000003</v>
      </c>
      <c r="O370" s="110" t="s">
        <v>74</v>
      </c>
      <c r="P370" s="106">
        <v>0.1228665451</v>
      </c>
      <c r="Q370" s="114"/>
      <c r="R370" s="115"/>
    </row>
    <row r="371" spans="2:18" x14ac:dyDescent="0.25">
      <c r="B371" s="109" t="s">
        <v>70</v>
      </c>
      <c r="C371" s="110" t="s">
        <v>174</v>
      </c>
      <c r="D371" s="111" t="s">
        <v>71</v>
      </c>
      <c r="E371" s="110" t="s">
        <v>72</v>
      </c>
      <c r="F371" s="196">
        <v>44011.523379629631</v>
      </c>
      <c r="G371" s="196">
        <v>44727</v>
      </c>
      <c r="H371" s="111" t="s">
        <v>73</v>
      </c>
      <c r="I371" s="112">
        <v>232000000</v>
      </c>
      <c r="J371" s="112">
        <v>204253266</v>
      </c>
      <c r="K371" s="112">
        <v>202998862.11744568</v>
      </c>
      <c r="L371" s="112">
        <v>232000000</v>
      </c>
      <c r="M371" s="104">
        <v>0.87499509533399999</v>
      </c>
      <c r="N371" s="113">
        <v>7.1836647110999996</v>
      </c>
      <c r="O371" s="110" t="s">
        <v>74</v>
      </c>
      <c r="P371" s="106">
        <v>4.8833341299999999E-2</v>
      </c>
      <c r="Q371" s="114"/>
      <c r="R371" s="115"/>
    </row>
    <row r="372" spans="2:18" x14ac:dyDescent="0.25">
      <c r="B372" s="109" t="s">
        <v>70</v>
      </c>
      <c r="C372" s="110" t="s">
        <v>174</v>
      </c>
      <c r="D372" s="111" t="s">
        <v>71</v>
      </c>
      <c r="E372" s="110" t="s">
        <v>72</v>
      </c>
      <c r="F372" s="196">
        <v>44011.521134259259</v>
      </c>
      <c r="G372" s="196">
        <v>44727</v>
      </c>
      <c r="H372" s="111" t="s">
        <v>73</v>
      </c>
      <c r="I372" s="112">
        <v>232000000</v>
      </c>
      <c r="J372" s="112">
        <v>204253266</v>
      </c>
      <c r="K372" s="112">
        <v>202998862.11744568</v>
      </c>
      <c r="L372" s="112">
        <v>232000000</v>
      </c>
      <c r="M372" s="104">
        <v>0.87499509533399999</v>
      </c>
      <c r="N372" s="113">
        <v>7.1836647110999996</v>
      </c>
      <c r="O372" s="110" t="s">
        <v>74</v>
      </c>
      <c r="P372" s="106">
        <v>4.8833341299999999E-2</v>
      </c>
      <c r="Q372" s="114"/>
      <c r="R372" s="115"/>
    </row>
    <row r="373" spans="2:18" x14ac:dyDescent="0.25">
      <c r="B373" s="109" t="s">
        <v>70</v>
      </c>
      <c r="C373" s="110" t="s">
        <v>174</v>
      </c>
      <c r="D373" s="111" t="s">
        <v>71</v>
      </c>
      <c r="E373" s="110" t="s">
        <v>72</v>
      </c>
      <c r="F373" s="196">
        <v>44011.518831018519</v>
      </c>
      <c r="G373" s="196">
        <v>44727</v>
      </c>
      <c r="H373" s="111" t="s">
        <v>73</v>
      </c>
      <c r="I373" s="112">
        <v>232000000</v>
      </c>
      <c r="J373" s="112">
        <v>204253266</v>
      </c>
      <c r="K373" s="112">
        <v>202998862.11744568</v>
      </c>
      <c r="L373" s="112">
        <v>232000000</v>
      </c>
      <c r="M373" s="104">
        <v>0.87499509533399999</v>
      </c>
      <c r="N373" s="113">
        <v>7.1836647110999996</v>
      </c>
      <c r="O373" s="110" t="s">
        <v>74</v>
      </c>
      <c r="P373" s="106">
        <v>4.8833341299999999E-2</v>
      </c>
      <c r="Q373" s="114"/>
      <c r="R373" s="115"/>
    </row>
    <row r="374" spans="2:18" x14ac:dyDescent="0.25">
      <c r="B374" s="116" t="s">
        <v>175</v>
      </c>
      <c r="C374" s="117"/>
      <c r="D374" s="118"/>
      <c r="E374" s="117"/>
      <c r="F374" s="195"/>
      <c r="G374" s="195"/>
      <c r="H374" s="118"/>
      <c r="I374" s="119">
        <v>11111761024</v>
      </c>
      <c r="J374" s="119">
        <v>9792655309</v>
      </c>
      <c r="K374" s="119">
        <v>9673565221.5155697</v>
      </c>
      <c r="L374" s="119">
        <v>11111761024</v>
      </c>
      <c r="M374" s="104"/>
      <c r="N374" s="120"/>
      <c r="O374" s="117"/>
      <c r="P374" s="121">
        <v>2.3270697531999986</v>
      </c>
      <c r="Q374" s="122"/>
      <c r="R374" s="123"/>
    </row>
    <row r="375" spans="2:18" x14ac:dyDescent="0.25">
      <c r="B375" s="109" t="s">
        <v>70</v>
      </c>
      <c r="C375" s="110" t="s">
        <v>123</v>
      </c>
      <c r="D375" s="111" t="s">
        <v>71</v>
      </c>
      <c r="E375" s="110" t="s">
        <v>72</v>
      </c>
      <c r="F375" s="196">
        <v>44006.725324074076</v>
      </c>
      <c r="G375" s="196">
        <v>44747</v>
      </c>
      <c r="H375" s="111" t="s">
        <v>73</v>
      </c>
      <c r="I375" s="112">
        <v>573592466</v>
      </c>
      <c r="J375" s="112">
        <v>500000002</v>
      </c>
      <c r="K375" s="112">
        <v>500099374.66336477</v>
      </c>
      <c r="L375" s="112">
        <v>573592466</v>
      </c>
      <c r="M375" s="104">
        <v>0.87187228617400003</v>
      </c>
      <c r="N375" s="113">
        <v>7.4484381943000004</v>
      </c>
      <c r="O375" s="110" t="s">
        <v>74</v>
      </c>
      <c r="P375" s="106">
        <v>0.1203037455</v>
      </c>
      <c r="Q375" s="114"/>
      <c r="R375" s="115"/>
    </row>
    <row r="376" spans="2:18" x14ac:dyDescent="0.25">
      <c r="B376" s="109" t="s">
        <v>113</v>
      </c>
      <c r="C376" s="110" t="s">
        <v>123</v>
      </c>
      <c r="D376" s="111" t="s">
        <v>71</v>
      </c>
      <c r="E376" s="110" t="s">
        <v>72</v>
      </c>
      <c r="F376" s="196">
        <v>43651.53597222222</v>
      </c>
      <c r="G376" s="196">
        <v>44501</v>
      </c>
      <c r="H376" s="111" t="s">
        <v>73</v>
      </c>
      <c r="I376" s="112">
        <v>6380273971</v>
      </c>
      <c r="J376" s="112">
        <v>5427952055</v>
      </c>
      <c r="K376" s="112">
        <v>5321822926.1665592</v>
      </c>
      <c r="L376" s="112">
        <v>6380273971</v>
      </c>
      <c r="M376" s="104">
        <v>0.83410570617400004</v>
      </c>
      <c r="N376" s="113">
        <v>7.9997755065999998</v>
      </c>
      <c r="O376" s="110" t="s">
        <v>74</v>
      </c>
      <c r="P376" s="106">
        <v>1.2802160197000001</v>
      </c>
      <c r="Q376" s="114"/>
      <c r="R376" s="115"/>
    </row>
    <row r="377" spans="2:18" x14ac:dyDescent="0.25">
      <c r="B377" s="109" t="s">
        <v>70</v>
      </c>
      <c r="C377" s="110" t="s">
        <v>123</v>
      </c>
      <c r="D377" s="111" t="s">
        <v>71</v>
      </c>
      <c r="E377" s="110" t="s">
        <v>72</v>
      </c>
      <c r="F377" s="196">
        <v>44188.478009259263</v>
      </c>
      <c r="G377" s="196">
        <v>44291</v>
      </c>
      <c r="H377" s="111" t="s">
        <v>73</v>
      </c>
      <c r="I377" s="112">
        <v>51267401</v>
      </c>
      <c r="J377" s="112">
        <v>50312836</v>
      </c>
      <c r="K377" s="112">
        <v>50359293.985183351</v>
      </c>
      <c r="L377" s="112">
        <v>51267401</v>
      </c>
      <c r="M377" s="104">
        <v>0.98228685290999995</v>
      </c>
      <c r="N377" s="113">
        <v>6.9627898586999999</v>
      </c>
      <c r="O377" s="110" t="s">
        <v>74</v>
      </c>
      <c r="P377" s="106">
        <v>1.2114415599999999E-2</v>
      </c>
      <c r="Q377" s="114"/>
      <c r="R377" s="115"/>
    </row>
    <row r="378" spans="2:18" x14ac:dyDescent="0.25">
      <c r="B378" s="109" t="s">
        <v>113</v>
      </c>
      <c r="C378" s="110" t="s">
        <v>123</v>
      </c>
      <c r="D378" s="111" t="s">
        <v>71</v>
      </c>
      <c r="E378" s="110" t="s">
        <v>72</v>
      </c>
      <c r="F378" s="196">
        <v>43980.47420138889</v>
      </c>
      <c r="G378" s="196">
        <v>45827</v>
      </c>
      <c r="H378" s="111" t="s">
        <v>73</v>
      </c>
      <c r="I378" s="112">
        <v>44912650</v>
      </c>
      <c r="J378" s="112">
        <v>29820467</v>
      </c>
      <c r="K378" s="112">
        <v>28803461.774935417</v>
      </c>
      <c r="L378" s="112">
        <v>44912650</v>
      </c>
      <c r="M378" s="104">
        <v>0.64132180521399995</v>
      </c>
      <c r="N378" s="113">
        <v>11.3752745081</v>
      </c>
      <c r="O378" s="110" t="s">
        <v>74</v>
      </c>
      <c r="P378" s="106">
        <v>6.9289514999999998E-3</v>
      </c>
      <c r="Q378" s="114"/>
      <c r="R378" s="115"/>
    </row>
    <row r="379" spans="2:18" x14ac:dyDescent="0.25">
      <c r="B379" s="109" t="s">
        <v>70</v>
      </c>
      <c r="C379" s="110" t="s">
        <v>123</v>
      </c>
      <c r="D379" s="111" t="s">
        <v>71</v>
      </c>
      <c r="E379" s="110" t="s">
        <v>72</v>
      </c>
      <c r="F379" s="196">
        <v>44006.725717592592</v>
      </c>
      <c r="G379" s="196">
        <v>44747</v>
      </c>
      <c r="H379" s="111" t="s">
        <v>73</v>
      </c>
      <c r="I379" s="112">
        <v>573592466</v>
      </c>
      <c r="J379" s="112">
        <v>500000002</v>
      </c>
      <c r="K379" s="112">
        <v>500099374.66336477</v>
      </c>
      <c r="L379" s="112">
        <v>573592466</v>
      </c>
      <c r="M379" s="104">
        <v>0.87187228617400003</v>
      </c>
      <c r="N379" s="113">
        <v>7.4484381943000004</v>
      </c>
      <c r="O379" s="110" t="s">
        <v>74</v>
      </c>
      <c r="P379" s="106">
        <v>0.1203037455</v>
      </c>
      <c r="Q379" s="114"/>
      <c r="R379" s="115"/>
    </row>
    <row r="380" spans="2:18" x14ac:dyDescent="0.25">
      <c r="B380" s="109" t="s">
        <v>113</v>
      </c>
      <c r="C380" s="110" t="s">
        <v>123</v>
      </c>
      <c r="D380" s="111" t="s">
        <v>71</v>
      </c>
      <c r="E380" s="110" t="s">
        <v>72</v>
      </c>
      <c r="F380" s="196">
        <v>43797.549224537041</v>
      </c>
      <c r="G380" s="196">
        <v>44398</v>
      </c>
      <c r="H380" s="111" t="s">
        <v>73</v>
      </c>
      <c r="I380" s="112">
        <v>620493150</v>
      </c>
      <c r="J380" s="112">
        <v>553835513</v>
      </c>
      <c r="K380" s="112">
        <v>518498663.15631336</v>
      </c>
      <c r="L380" s="112">
        <v>620493150</v>
      </c>
      <c r="M380" s="104">
        <v>0.83562350874699998</v>
      </c>
      <c r="N380" s="113">
        <v>7.9010908255999999</v>
      </c>
      <c r="O380" s="110" t="s">
        <v>74</v>
      </c>
      <c r="P380" s="106">
        <v>0.1247298724</v>
      </c>
      <c r="Q380" s="114"/>
      <c r="R380" s="115"/>
    </row>
    <row r="381" spans="2:18" x14ac:dyDescent="0.25">
      <c r="B381" s="109" t="s">
        <v>70</v>
      </c>
      <c r="C381" s="110" t="s">
        <v>123</v>
      </c>
      <c r="D381" s="111" t="s">
        <v>71</v>
      </c>
      <c r="E381" s="110" t="s">
        <v>72</v>
      </c>
      <c r="F381" s="196">
        <v>44006.72415509259</v>
      </c>
      <c r="G381" s="196">
        <v>44747</v>
      </c>
      <c r="H381" s="111" t="s">
        <v>73</v>
      </c>
      <c r="I381" s="112">
        <v>573592466</v>
      </c>
      <c r="J381" s="112">
        <v>500000002</v>
      </c>
      <c r="K381" s="112">
        <v>500099374.66336477</v>
      </c>
      <c r="L381" s="112">
        <v>573592466</v>
      </c>
      <c r="M381" s="104">
        <v>0.87187228617400003</v>
      </c>
      <c r="N381" s="113">
        <v>7.4484381943000004</v>
      </c>
      <c r="O381" s="110" t="s">
        <v>74</v>
      </c>
      <c r="P381" s="106">
        <v>0.1203037455</v>
      </c>
      <c r="Q381" s="114"/>
      <c r="R381" s="115"/>
    </row>
    <row r="382" spans="2:18" x14ac:dyDescent="0.25">
      <c r="B382" s="109" t="s">
        <v>113</v>
      </c>
      <c r="C382" s="110" t="s">
        <v>123</v>
      </c>
      <c r="D382" s="111" t="s">
        <v>71</v>
      </c>
      <c r="E382" s="110" t="s">
        <v>72</v>
      </c>
      <c r="F382" s="196">
        <v>44126.535312499997</v>
      </c>
      <c r="G382" s="196">
        <v>44754</v>
      </c>
      <c r="H382" s="111" t="s">
        <v>73</v>
      </c>
      <c r="I382" s="112">
        <v>251928768</v>
      </c>
      <c r="J382" s="112">
        <v>229794521</v>
      </c>
      <c r="K382" s="112">
        <v>222673513.1970745</v>
      </c>
      <c r="L382" s="112">
        <v>251928768</v>
      </c>
      <c r="M382" s="104">
        <v>0.88387489433900002</v>
      </c>
      <c r="N382" s="113">
        <v>6.0662245397000003</v>
      </c>
      <c r="O382" s="110" t="s">
        <v>74</v>
      </c>
      <c r="P382" s="106">
        <v>5.3566269100000001E-2</v>
      </c>
      <c r="Q382" s="114"/>
      <c r="R382" s="115"/>
    </row>
    <row r="383" spans="2:18" x14ac:dyDescent="0.25">
      <c r="B383" s="109" t="s">
        <v>70</v>
      </c>
      <c r="C383" s="110" t="s">
        <v>123</v>
      </c>
      <c r="D383" s="111" t="s">
        <v>71</v>
      </c>
      <c r="E383" s="110" t="s">
        <v>72</v>
      </c>
      <c r="F383" s="196">
        <v>43851.696342592593</v>
      </c>
      <c r="G383" s="196">
        <v>44615</v>
      </c>
      <c r="H383" s="111" t="s">
        <v>73</v>
      </c>
      <c r="I383" s="112">
        <v>238958905</v>
      </c>
      <c r="J383" s="112">
        <v>206474393</v>
      </c>
      <c r="K383" s="112">
        <v>203669809.95147228</v>
      </c>
      <c r="L383" s="112">
        <v>238958905</v>
      </c>
      <c r="M383" s="104">
        <v>0.85232148997099999</v>
      </c>
      <c r="N383" s="113">
        <v>7.9275808162999999</v>
      </c>
      <c r="O383" s="110" t="s">
        <v>74</v>
      </c>
      <c r="P383" s="106">
        <v>4.8994744299999997E-2</v>
      </c>
      <c r="Q383" s="114"/>
      <c r="R383" s="115"/>
    </row>
    <row r="384" spans="2:18" x14ac:dyDescent="0.25">
      <c r="B384" s="109" t="s">
        <v>70</v>
      </c>
      <c r="C384" s="110" t="s">
        <v>123</v>
      </c>
      <c r="D384" s="111" t="s">
        <v>71</v>
      </c>
      <c r="E384" s="110" t="s">
        <v>72</v>
      </c>
      <c r="F384" s="196">
        <v>44006.724548611113</v>
      </c>
      <c r="G384" s="196">
        <v>44747</v>
      </c>
      <c r="H384" s="111" t="s">
        <v>73</v>
      </c>
      <c r="I384" s="112">
        <v>573592466</v>
      </c>
      <c r="J384" s="112">
        <v>500000002</v>
      </c>
      <c r="K384" s="112">
        <v>500099374.66336477</v>
      </c>
      <c r="L384" s="112">
        <v>573592466</v>
      </c>
      <c r="M384" s="104">
        <v>0.87187228617400003</v>
      </c>
      <c r="N384" s="113">
        <v>7.4484381943000004</v>
      </c>
      <c r="O384" s="110" t="s">
        <v>74</v>
      </c>
      <c r="P384" s="106">
        <v>0.1203037455</v>
      </c>
      <c r="Q384" s="114"/>
      <c r="R384" s="115"/>
    </row>
    <row r="385" spans="2:18" x14ac:dyDescent="0.25">
      <c r="B385" s="109" t="s">
        <v>113</v>
      </c>
      <c r="C385" s="110" t="s">
        <v>123</v>
      </c>
      <c r="D385" s="111" t="s">
        <v>71</v>
      </c>
      <c r="E385" s="110" t="s">
        <v>72</v>
      </c>
      <c r="F385" s="196">
        <v>44126.540208333332</v>
      </c>
      <c r="G385" s="196">
        <v>44683</v>
      </c>
      <c r="H385" s="111" t="s">
        <v>73</v>
      </c>
      <c r="I385" s="112">
        <v>1082894246</v>
      </c>
      <c r="J385" s="112">
        <v>997201775</v>
      </c>
      <c r="K385" s="112">
        <v>977241423.73931825</v>
      </c>
      <c r="L385" s="112">
        <v>1082894246</v>
      </c>
      <c r="M385" s="104">
        <v>0.902434773616</v>
      </c>
      <c r="N385" s="113">
        <v>6.0812906442000001</v>
      </c>
      <c r="O385" s="110" t="s">
        <v>74</v>
      </c>
      <c r="P385" s="106">
        <v>0.2350848841</v>
      </c>
      <c r="Q385" s="114"/>
      <c r="R385" s="115"/>
    </row>
    <row r="386" spans="2:18" x14ac:dyDescent="0.25">
      <c r="B386" s="109" t="s">
        <v>113</v>
      </c>
      <c r="C386" s="110" t="s">
        <v>123</v>
      </c>
      <c r="D386" s="111" t="s">
        <v>71</v>
      </c>
      <c r="E386" s="110" t="s">
        <v>72</v>
      </c>
      <c r="F386" s="196">
        <v>43980.473657407405</v>
      </c>
      <c r="G386" s="196">
        <v>44404</v>
      </c>
      <c r="H386" s="111" t="s">
        <v>73</v>
      </c>
      <c r="I386" s="112">
        <v>37796822</v>
      </c>
      <c r="J386" s="112">
        <v>33395329</v>
      </c>
      <c r="K386" s="112">
        <v>32776461.609971084</v>
      </c>
      <c r="L386" s="112">
        <v>37796822</v>
      </c>
      <c r="M386" s="104">
        <v>0.86717506593500004</v>
      </c>
      <c r="N386" s="113">
        <v>12.3341367165</v>
      </c>
      <c r="O386" s="110" t="s">
        <v>74</v>
      </c>
      <c r="P386" s="106">
        <v>7.8846951000000002E-3</v>
      </c>
      <c r="Q386" s="114"/>
      <c r="R386" s="115"/>
    </row>
    <row r="387" spans="2:18" x14ac:dyDescent="0.25">
      <c r="B387" s="116" t="s">
        <v>77</v>
      </c>
      <c r="C387" s="117"/>
      <c r="D387" s="118"/>
      <c r="E387" s="117"/>
      <c r="F387" s="195"/>
      <c r="G387" s="195"/>
      <c r="H387" s="118"/>
      <c r="I387" s="119">
        <v>11002895777</v>
      </c>
      <c r="J387" s="119">
        <v>9528786897</v>
      </c>
      <c r="K387" s="119">
        <v>9356243052.2342873</v>
      </c>
      <c r="L387" s="119">
        <v>11002895777</v>
      </c>
      <c r="M387" s="104"/>
      <c r="N387" s="120"/>
      <c r="O387" s="117"/>
      <c r="P387" s="121">
        <v>2.2507348337999997</v>
      </c>
      <c r="Q387" s="122"/>
      <c r="R387" s="123"/>
    </row>
    <row r="388" spans="2:18" x14ac:dyDescent="0.25">
      <c r="B388" s="109" t="s">
        <v>70</v>
      </c>
      <c r="C388" s="110" t="s">
        <v>78</v>
      </c>
      <c r="D388" s="111" t="s">
        <v>71</v>
      </c>
      <c r="E388" s="110" t="s">
        <v>72</v>
      </c>
      <c r="F388" s="196">
        <v>43717.679409722223</v>
      </c>
      <c r="G388" s="196">
        <v>44322</v>
      </c>
      <c r="H388" s="111" t="s">
        <v>73</v>
      </c>
      <c r="I388" s="112">
        <v>117000000</v>
      </c>
      <c r="J388" s="112">
        <v>103304478</v>
      </c>
      <c r="K388" s="112">
        <v>116136482.6940791</v>
      </c>
      <c r="L388" s="112">
        <v>117000000</v>
      </c>
      <c r="M388" s="104">
        <v>0.99261951020600003</v>
      </c>
      <c r="N388" s="113">
        <v>7.8000001511999999</v>
      </c>
      <c r="O388" s="110" t="s">
        <v>74</v>
      </c>
      <c r="P388" s="106">
        <v>2.7937755099999999E-2</v>
      </c>
      <c r="Q388" s="114"/>
      <c r="R388" s="115"/>
    </row>
    <row r="389" spans="2:18" x14ac:dyDescent="0.25">
      <c r="B389" s="116" t="s">
        <v>79</v>
      </c>
      <c r="C389" s="117"/>
      <c r="D389" s="118"/>
      <c r="E389" s="117"/>
      <c r="F389" s="195"/>
      <c r="G389" s="195"/>
      <c r="H389" s="118"/>
      <c r="I389" s="119">
        <v>117000000</v>
      </c>
      <c r="J389" s="119">
        <v>103304478</v>
      </c>
      <c r="K389" s="119">
        <v>116136482.6940791</v>
      </c>
      <c r="L389" s="119">
        <v>117000000</v>
      </c>
      <c r="M389" s="104"/>
      <c r="N389" s="120"/>
      <c r="O389" s="117"/>
      <c r="P389" s="121">
        <v>2.7937755099999999E-2</v>
      </c>
      <c r="Q389" s="122"/>
      <c r="R389" s="123"/>
    </row>
    <row r="390" spans="2:18" x14ac:dyDescent="0.25">
      <c r="B390" s="109" t="s">
        <v>70</v>
      </c>
      <c r="C390" s="110" t="s">
        <v>80</v>
      </c>
      <c r="D390" s="111" t="s">
        <v>71</v>
      </c>
      <c r="E390" s="110" t="s">
        <v>72</v>
      </c>
      <c r="F390" s="196">
        <v>43885.651655092595</v>
      </c>
      <c r="G390" s="196">
        <v>44428</v>
      </c>
      <c r="H390" s="111" t="s">
        <v>73</v>
      </c>
      <c r="I390" s="112">
        <v>554226026</v>
      </c>
      <c r="J390" s="112">
        <v>500295365</v>
      </c>
      <c r="K390" s="112">
        <v>504351196.40449584</v>
      </c>
      <c r="L390" s="112">
        <v>554226026</v>
      </c>
      <c r="M390" s="104">
        <v>0.91000994674400004</v>
      </c>
      <c r="N390" s="113">
        <v>7.4506619513999999</v>
      </c>
      <c r="O390" s="110" t="s">
        <v>74</v>
      </c>
      <c r="P390" s="106">
        <v>0.1213265624</v>
      </c>
      <c r="Q390" s="114"/>
      <c r="R390" s="115"/>
    </row>
    <row r="391" spans="2:18" x14ac:dyDescent="0.25">
      <c r="B391" s="109" t="s">
        <v>70</v>
      </c>
      <c r="C391" s="110" t="s">
        <v>80</v>
      </c>
      <c r="D391" s="111" t="s">
        <v>71</v>
      </c>
      <c r="E391" s="110" t="s">
        <v>72</v>
      </c>
      <c r="F391" s="196">
        <v>43894.710300925923</v>
      </c>
      <c r="G391" s="196">
        <v>44439</v>
      </c>
      <c r="H391" s="111" t="s">
        <v>73</v>
      </c>
      <c r="I391" s="112">
        <v>553478081</v>
      </c>
      <c r="J391" s="112">
        <v>500097090</v>
      </c>
      <c r="K391" s="112">
        <v>503217727.98033959</v>
      </c>
      <c r="L391" s="112">
        <v>553478081</v>
      </c>
      <c r="M391" s="104">
        <v>0.909191791428</v>
      </c>
      <c r="N391" s="113">
        <v>7.3455551004000004</v>
      </c>
      <c r="O391" s="110" t="s">
        <v>74</v>
      </c>
      <c r="P391" s="106">
        <v>0.1210538956</v>
      </c>
      <c r="Q391" s="114"/>
      <c r="R391" s="115"/>
    </row>
    <row r="392" spans="2:18" x14ac:dyDescent="0.25">
      <c r="B392" s="109" t="s">
        <v>70</v>
      </c>
      <c r="C392" s="110" t="s">
        <v>80</v>
      </c>
      <c r="D392" s="111" t="s">
        <v>71</v>
      </c>
      <c r="E392" s="110" t="s">
        <v>72</v>
      </c>
      <c r="F392" s="196">
        <v>43885.448333333334</v>
      </c>
      <c r="G392" s="196">
        <v>44417</v>
      </c>
      <c r="H392" s="111" t="s">
        <v>73</v>
      </c>
      <c r="I392" s="112">
        <v>554226026</v>
      </c>
      <c r="J392" s="112">
        <v>501380086</v>
      </c>
      <c r="K392" s="112">
        <v>18178742.571391203</v>
      </c>
      <c r="L392" s="112">
        <v>554226026</v>
      </c>
      <c r="M392" s="104">
        <v>3.2800232610000001E-2</v>
      </c>
      <c r="N392" s="113">
        <v>7.4511030245000001</v>
      </c>
      <c r="O392" s="110" t="s">
        <v>74</v>
      </c>
      <c r="P392" s="106">
        <v>4.3730725000000002E-3</v>
      </c>
      <c r="Q392" s="114"/>
      <c r="R392" s="115"/>
    </row>
    <row r="393" spans="2:18" x14ac:dyDescent="0.25">
      <c r="B393" s="109" t="s">
        <v>70</v>
      </c>
      <c r="C393" s="110" t="s">
        <v>80</v>
      </c>
      <c r="D393" s="111" t="s">
        <v>71</v>
      </c>
      <c r="E393" s="110" t="s">
        <v>72</v>
      </c>
      <c r="F393" s="196">
        <v>44068.455231481479</v>
      </c>
      <c r="G393" s="196">
        <v>44417</v>
      </c>
      <c r="H393" s="111" t="s">
        <v>73</v>
      </c>
      <c r="I393" s="112">
        <v>500000000</v>
      </c>
      <c r="J393" s="112">
        <v>466802810</v>
      </c>
      <c r="K393" s="112">
        <v>487271055.38883084</v>
      </c>
      <c r="L393" s="112">
        <v>500000000</v>
      </c>
      <c r="M393" s="104">
        <v>0.97454211077800001</v>
      </c>
      <c r="N393" s="113">
        <v>7.4495020177000004</v>
      </c>
      <c r="O393" s="110" t="s">
        <v>74</v>
      </c>
      <c r="P393" s="106">
        <v>0.11721776909999999</v>
      </c>
      <c r="Q393" s="114"/>
      <c r="R393" s="115"/>
    </row>
    <row r="394" spans="2:18" x14ac:dyDescent="0.25">
      <c r="B394" s="109" t="s">
        <v>70</v>
      </c>
      <c r="C394" s="110" t="s">
        <v>80</v>
      </c>
      <c r="D394" s="111" t="s">
        <v>71</v>
      </c>
      <c r="E394" s="110" t="s">
        <v>72</v>
      </c>
      <c r="F394" s="196">
        <v>43894.656087962961</v>
      </c>
      <c r="G394" s="196">
        <v>44439</v>
      </c>
      <c r="H394" s="111" t="s">
        <v>73</v>
      </c>
      <c r="I394" s="112">
        <v>553478081</v>
      </c>
      <c r="J394" s="112">
        <v>500097090</v>
      </c>
      <c r="K394" s="112">
        <v>17855474.259694826</v>
      </c>
      <c r="L394" s="112">
        <v>553478081</v>
      </c>
      <c r="M394" s="104">
        <v>3.2260490293000002E-2</v>
      </c>
      <c r="N394" s="113">
        <v>7.3455551004000004</v>
      </c>
      <c r="O394" s="110" t="s">
        <v>74</v>
      </c>
      <c r="P394" s="106">
        <v>4.2953072E-3</v>
      </c>
      <c r="Q394" s="114"/>
      <c r="R394" s="115"/>
    </row>
    <row r="395" spans="2:18" x14ac:dyDescent="0.25">
      <c r="B395" s="109" t="s">
        <v>70</v>
      </c>
      <c r="C395" s="110" t="s">
        <v>80</v>
      </c>
      <c r="D395" s="111" t="s">
        <v>71</v>
      </c>
      <c r="E395" s="110" t="s">
        <v>72</v>
      </c>
      <c r="F395" s="196">
        <v>43866.513368055559</v>
      </c>
      <c r="G395" s="196">
        <v>44411</v>
      </c>
      <c r="H395" s="111" t="s">
        <v>73</v>
      </c>
      <c r="I395" s="112">
        <v>554226026</v>
      </c>
      <c r="J395" s="112">
        <v>500098436</v>
      </c>
      <c r="K395" s="112">
        <v>506044666.64354664</v>
      </c>
      <c r="L395" s="112">
        <v>554226026</v>
      </c>
      <c r="M395" s="104">
        <v>0.91306550559499999</v>
      </c>
      <c r="N395" s="113">
        <v>7.4510970269000003</v>
      </c>
      <c r="O395" s="110" t="s">
        <v>74</v>
      </c>
      <c r="P395" s="106">
        <v>0.121733943</v>
      </c>
      <c r="Q395" s="114"/>
      <c r="R395" s="115"/>
    </row>
    <row r="396" spans="2:18" x14ac:dyDescent="0.25">
      <c r="B396" s="109" t="s">
        <v>70</v>
      </c>
      <c r="C396" s="110" t="s">
        <v>80</v>
      </c>
      <c r="D396" s="111" t="s">
        <v>71</v>
      </c>
      <c r="E396" s="110" t="s">
        <v>72</v>
      </c>
      <c r="F396" s="196">
        <v>43892.509560185186</v>
      </c>
      <c r="G396" s="196">
        <v>44435</v>
      </c>
      <c r="H396" s="111" t="s">
        <v>73</v>
      </c>
      <c r="I396" s="112">
        <v>554226026</v>
      </c>
      <c r="J396" s="112">
        <v>500295365</v>
      </c>
      <c r="K396" s="112">
        <v>503656594.63432747</v>
      </c>
      <c r="L396" s="112">
        <v>554226026</v>
      </c>
      <c r="M396" s="104">
        <v>0.90875666426099999</v>
      </c>
      <c r="N396" s="113">
        <v>7.4506619513999999</v>
      </c>
      <c r="O396" s="110" t="s">
        <v>74</v>
      </c>
      <c r="P396" s="106">
        <v>0.12115946919999999</v>
      </c>
      <c r="Q396" s="114"/>
      <c r="R396" s="115"/>
    </row>
    <row r="397" spans="2:18" x14ac:dyDescent="0.25">
      <c r="B397" s="109" t="s">
        <v>70</v>
      </c>
      <c r="C397" s="110" t="s">
        <v>80</v>
      </c>
      <c r="D397" s="111" t="s">
        <v>71</v>
      </c>
      <c r="E397" s="110" t="s">
        <v>72</v>
      </c>
      <c r="F397" s="196">
        <v>43892.507175925923</v>
      </c>
      <c r="G397" s="196">
        <v>44435</v>
      </c>
      <c r="H397" s="111" t="s">
        <v>73</v>
      </c>
      <c r="I397" s="112">
        <v>554226026</v>
      </c>
      <c r="J397" s="112">
        <v>500295365</v>
      </c>
      <c r="K397" s="112">
        <v>503656594.63432747</v>
      </c>
      <c r="L397" s="112">
        <v>554226026</v>
      </c>
      <c r="M397" s="104">
        <v>0.90875666426099999</v>
      </c>
      <c r="N397" s="113">
        <v>7.4506619513999999</v>
      </c>
      <c r="O397" s="110" t="s">
        <v>74</v>
      </c>
      <c r="P397" s="106">
        <v>0.12115946919999999</v>
      </c>
      <c r="Q397" s="114"/>
      <c r="R397" s="115"/>
    </row>
    <row r="398" spans="2:18" x14ac:dyDescent="0.25">
      <c r="B398" s="109" t="s">
        <v>70</v>
      </c>
      <c r="C398" s="110" t="s">
        <v>80</v>
      </c>
      <c r="D398" s="111" t="s">
        <v>71</v>
      </c>
      <c r="E398" s="110" t="s">
        <v>72</v>
      </c>
      <c r="F398" s="196">
        <v>43885.650300925925</v>
      </c>
      <c r="G398" s="196">
        <v>44428</v>
      </c>
      <c r="H398" s="111" t="s">
        <v>73</v>
      </c>
      <c r="I398" s="112">
        <v>554226026</v>
      </c>
      <c r="J398" s="112">
        <v>500295365</v>
      </c>
      <c r="K398" s="112">
        <v>504351196.40449584</v>
      </c>
      <c r="L398" s="112">
        <v>554226026</v>
      </c>
      <c r="M398" s="104">
        <v>0.91000994674400004</v>
      </c>
      <c r="N398" s="113">
        <v>7.4506619513999999</v>
      </c>
      <c r="O398" s="110" t="s">
        <v>74</v>
      </c>
      <c r="P398" s="106">
        <v>0.1213265624</v>
      </c>
      <c r="Q398" s="114"/>
      <c r="R398" s="115"/>
    </row>
    <row r="399" spans="2:18" x14ac:dyDescent="0.25">
      <c r="B399" s="109" t="s">
        <v>70</v>
      </c>
      <c r="C399" s="110" t="s">
        <v>80</v>
      </c>
      <c r="D399" s="111" t="s">
        <v>71</v>
      </c>
      <c r="E399" s="110" t="s">
        <v>72</v>
      </c>
      <c r="F399" s="196">
        <v>43943.488680555558</v>
      </c>
      <c r="G399" s="196">
        <v>44439</v>
      </c>
      <c r="H399" s="111" t="s">
        <v>73</v>
      </c>
      <c r="I399" s="112">
        <v>500000000</v>
      </c>
      <c r="J399" s="112">
        <v>454085266</v>
      </c>
      <c r="K399" s="112">
        <v>485362253.70294338</v>
      </c>
      <c r="L399" s="112">
        <v>500000000</v>
      </c>
      <c r="M399" s="104">
        <v>0.97072450740600003</v>
      </c>
      <c r="N399" s="113">
        <v>7.3455551098000003</v>
      </c>
      <c r="O399" s="110" t="s">
        <v>74</v>
      </c>
      <c r="P399" s="106">
        <v>0.1167585884</v>
      </c>
      <c r="Q399" s="114"/>
      <c r="R399" s="115"/>
    </row>
    <row r="400" spans="2:18" x14ac:dyDescent="0.25">
      <c r="B400" s="109" t="s">
        <v>70</v>
      </c>
      <c r="C400" s="110" t="s">
        <v>80</v>
      </c>
      <c r="D400" s="111" t="s">
        <v>71</v>
      </c>
      <c r="E400" s="110" t="s">
        <v>72</v>
      </c>
      <c r="F400" s="196">
        <v>43894.657916666663</v>
      </c>
      <c r="G400" s="196">
        <v>44439</v>
      </c>
      <c r="H400" s="111" t="s">
        <v>73</v>
      </c>
      <c r="I400" s="112">
        <v>553478081</v>
      </c>
      <c r="J400" s="112">
        <v>500097090</v>
      </c>
      <c r="K400" s="112">
        <v>503217727.98033959</v>
      </c>
      <c r="L400" s="112">
        <v>553478081</v>
      </c>
      <c r="M400" s="104">
        <v>0.909191791428</v>
      </c>
      <c r="N400" s="113">
        <v>7.3455551004000004</v>
      </c>
      <c r="O400" s="110" t="s">
        <v>74</v>
      </c>
      <c r="P400" s="106">
        <v>0.1210538956</v>
      </c>
      <c r="Q400" s="114"/>
      <c r="R400" s="115"/>
    </row>
    <row r="401" spans="2:18" x14ac:dyDescent="0.25">
      <c r="B401" s="109" t="s">
        <v>70</v>
      </c>
      <c r="C401" s="110" t="s">
        <v>80</v>
      </c>
      <c r="D401" s="111" t="s">
        <v>71</v>
      </c>
      <c r="E401" s="110" t="s">
        <v>72</v>
      </c>
      <c r="F401" s="196">
        <v>43885.445949074077</v>
      </c>
      <c r="G401" s="196">
        <v>44417</v>
      </c>
      <c r="H401" s="111" t="s">
        <v>73</v>
      </c>
      <c r="I401" s="112">
        <v>554226026</v>
      </c>
      <c r="J401" s="112">
        <v>501380086</v>
      </c>
      <c r="K401" s="112">
        <v>18178742.571391203</v>
      </c>
      <c r="L401" s="112">
        <v>554226026</v>
      </c>
      <c r="M401" s="104">
        <v>3.2800232610000001E-2</v>
      </c>
      <c r="N401" s="113">
        <v>7.4511030245000001</v>
      </c>
      <c r="O401" s="110" t="s">
        <v>74</v>
      </c>
      <c r="P401" s="106">
        <v>4.3730725000000002E-3</v>
      </c>
      <c r="Q401" s="114"/>
      <c r="R401" s="115"/>
    </row>
    <row r="402" spans="2:18" x14ac:dyDescent="0.25">
      <c r="B402" s="109" t="s">
        <v>70</v>
      </c>
      <c r="C402" s="110" t="s">
        <v>80</v>
      </c>
      <c r="D402" s="111" t="s">
        <v>71</v>
      </c>
      <c r="E402" s="110" t="s">
        <v>72</v>
      </c>
      <c r="F402" s="196">
        <v>43894.654120370367</v>
      </c>
      <c r="G402" s="196">
        <v>44439</v>
      </c>
      <c r="H402" s="111" t="s">
        <v>73</v>
      </c>
      <c r="I402" s="112">
        <v>553478081</v>
      </c>
      <c r="J402" s="112">
        <v>500097090</v>
      </c>
      <c r="K402" s="112">
        <v>17855474.259694826</v>
      </c>
      <c r="L402" s="112">
        <v>553478081</v>
      </c>
      <c r="M402" s="104">
        <v>3.2260490293000002E-2</v>
      </c>
      <c r="N402" s="113">
        <v>7.3455551004000004</v>
      </c>
      <c r="O402" s="110" t="s">
        <v>74</v>
      </c>
      <c r="P402" s="106">
        <v>4.2953072E-3</v>
      </c>
      <c r="Q402" s="114"/>
      <c r="R402" s="115"/>
    </row>
    <row r="403" spans="2:18" x14ac:dyDescent="0.25">
      <c r="B403" s="109" t="s">
        <v>70</v>
      </c>
      <c r="C403" s="110" t="s">
        <v>80</v>
      </c>
      <c r="D403" s="111" t="s">
        <v>71</v>
      </c>
      <c r="E403" s="110" t="s">
        <v>72</v>
      </c>
      <c r="F403" s="196">
        <v>44068.454270833332</v>
      </c>
      <c r="G403" s="196">
        <v>44417</v>
      </c>
      <c r="H403" s="111" t="s">
        <v>73</v>
      </c>
      <c r="I403" s="112">
        <v>500000000</v>
      </c>
      <c r="J403" s="112">
        <v>466802810</v>
      </c>
      <c r="K403" s="112">
        <v>487271055.38883084</v>
      </c>
      <c r="L403" s="112">
        <v>500000000</v>
      </c>
      <c r="M403" s="104">
        <v>0.97454211077800001</v>
      </c>
      <c r="N403" s="113">
        <v>7.4495020177000004</v>
      </c>
      <c r="O403" s="110" t="s">
        <v>74</v>
      </c>
      <c r="P403" s="106">
        <v>0.11721776909999999</v>
      </c>
      <c r="Q403" s="114"/>
      <c r="R403" s="115"/>
    </row>
    <row r="404" spans="2:18" x14ac:dyDescent="0.25">
      <c r="B404" s="109" t="s">
        <v>70</v>
      </c>
      <c r="C404" s="110" t="s">
        <v>80</v>
      </c>
      <c r="D404" s="111" t="s">
        <v>71</v>
      </c>
      <c r="E404" s="110" t="s">
        <v>72</v>
      </c>
      <c r="F404" s="196">
        <v>43892.508587962962</v>
      </c>
      <c r="G404" s="196">
        <v>44435</v>
      </c>
      <c r="H404" s="111" t="s">
        <v>73</v>
      </c>
      <c r="I404" s="112">
        <v>554226026</v>
      </c>
      <c r="J404" s="112">
        <v>500295365</v>
      </c>
      <c r="K404" s="112">
        <v>503656594.63432747</v>
      </c>
      <c r="L404" s="112">
        <v>554226026</v>
      </c>
      <c r="M404" s="104">
        <v>0.90875666426099999</v>
      </c>
      <c r="N404" s="113">
        <v>7.4506619513999999</v>
      </c>
      <c r="O404" s="110" t="s">
        <v>74</v>
      </c>
      <c r="P404" s="106">
        <v>0.12115946919999999</v>
      </c>
      <c r="Q404" s="114"/>
      <c r="R404" s="115"/>
    </row>
    <row r="405" spans="2:18" x14ac:dyDescent="0.25">
      <c r="B405" s="109" t="s">
        <v>70</v>
      </c>
      <c r="C405" s="110" t="s">
        <v>80</v>
      </c>
      <c r="D405" s="111" t="s">
        <v>71</v>
      </c>
      <c r="E405" s="110" t="s">
        <v>72</v>
      </c>
      <c r="F405" s="196">
        <v>43885.652037037034</v>
      </c>
      <c r="G405" s="196">
        <v>44428</v>
      </c>
      <c r="H405" s="111" t="s">
        <v>73</v>
      </c>
      <c r="I405" s="112">
        <v>554226026</v>
      </c>
      <c r="J405" s="112">
        <v>500295365</v>
      </c>
      <c r="K405" s="112">
        <v>504351196.40449584</v>
      </c>
      <c r="L405" s="112">
        <v>554226026</v>
      </c>
      <c r="M405" s="104">
        <v>0.91000994674400004</v>
      </c>
      <c r="N405" s="113">
        <v>7.4506619513999999</v>
      </c>
      <c r="O405" s="110" t="s">
        <v>74</v>
      </c>
      <c r="P405" s="106">
        <v>0.1213265624</v>
      </c>
      <c r="Q405" s="114"/>
      <c r="R405" s="115"/>
    </row>
    <row r="406" spans="2:18" x14ac:dyDescent="0.25">
      <c r="B406" s="109" t="s">
        <v>70</v>
      </c>
      <c r="C406" s="110" t="s">
        <v>80</v>
      </c>
      <c r="D406" s="111" t="s">
        <v>71</v>
      </c>
      <c r="E406" s="110" t="s">
        <v>72</v>
      </c>
      <c r="F406" s="196">
        <v>43943.487615740742</v>
      </c>
      <c r="G406" s="196">
        <v>44439</v>
      </c>
      <c r="H406" s="111" t="s">
        <v>73</v>
      </c>
      <c r="I406" s="112">
        <v>500000000</v>
      </c>
      <c r="J406" s="112">
        <v>454085266</v>
      </c>
      <c r="K406" s="112">
        <v>485362253.70294338</v>
      </c>
      <c r="L406" s="112">
        <v>500000000</v>
      </c>
      <c r="M406" s="104">
        <v>0.97072450740600003</v>
      </c>
      <c r="N406" s="113">
        <v>7.3455551098000003</v>
      </c>
      <c r="O406" s="110" t="s">
        <v>74</v>
      </c>
      <c r="P406" s="106">
        <v>0.1167585884</v>
      </c>
      <c r="Q406" s="114"/>
      <c r="R406" s="115"/>
    </row>
    <row r="407" spans="2:18" x14ac:dyDescent="0.25">
      <c r="B407" s="109" t="s">
        <v>70</v>
      </c>
      <c r="C407" s="110" t="s">
        <v>80</v>
      </c>
      <c r="D407" s="111" t="s">
        <v>71</v>
      </c>
      <c r="E407" s="110" t="s">
        <v>72</v>
      </c>
      <c r="F407" s="196">
        <v>43885.649074074077</v>
      </c>
      <c r="G407" s="196">
        <v>44428</v>
      </c>
      <c r="H407" s="111" t="s">
        <v>73</v>
      </c>
      <c r="I407" s="112">
        <v>554226026</v>
      </c>
      <c r="J407" s="112">
        <v>500295365</v>
      </c>
      <c r="K407" s="112">
        <v>504351196.40449584</v>
      </c>
      <c r="L407" s="112">
        <v>554226026</v>
      </c>
      <c r="M407" s="104">
        <v>0.91000994674400004</v>
      </c>
      <c r="N407" s="113">
        <v>7.4506619513999999</v>
      </c>
      <c r="O407" s="110" t="s">
        <v>74</v>
      </c>
      <c r="P407" s="106">
        <v>0.1213265624</v>
      </c>
      <c r="Q407" s="114"/>
      <c r="R407" s="115"/>
    </row>
    <row r="408" spans="2:18" x14ac:dyDescent="0.25">
      <c r="B408" s="109" t="s">
        <v>70</v>
      </c>
      <c r="C408" s="110" t="s">
        <v>80</v>
      </c>
      <c r="D408" s="111" t="s">
        <v>71</v>
      </c>
      <c r="E408" s="110" t="s">
        <v>72</v>
      </c>
      <c r="F408" s="196">
        <v>44068.455509259256</v>
      </c>
      <c r="G408" s="196">
        <v>44417</v>
      </c>
      <c r="H408" s="111" t="s">
        <v>73</v>
      </c>
      <c r="I408" s="112">
        <v>500000000</v>
      </c>
      <c r="J408" s="112">
        <v>466802810</v>
      </c>
      <c r="K408" s="112">
        <v>487271055.38883084</v>
      </c>
      <c r="L408" s="112">
        <v>500000000</v>
      </c>
      <c r="M408" s="104">
        <v>0.97454211077800001</v>
      </c>
      <c r="N408" s="113">
        <v>7.4495020177000004</v>
      </c>
      <c r="O408" s="110" t="s">
        <v>74</v>
      </c>
      <c r="P408" s="106">
        <v>0.11721776909999999</v>
      </c>
      <c r="Q408" s="114"/>
      <c r="R408" s="115"/>
    </row>
    <row r="409" spans="2:18" x14ac:dyDescent="0.25">
      <c r="B409" s="109" t="s">
        <v>70</v>
      </c>
      <c r="C409" s="110" t="s">
        <v>80</v>
      </c>
      <c r="D409" s="111" t="s">
        <v>71</v>
      </c>
      <c r="E409" s="110" t="s">
        <v>72</v>
      </c>
      <c r="F409" s="196">
        <v>43894.656469907408</v>
      </c>
      <c r="G409" s="196">
        <v>44439</v>
      </c>
      <c r="H409" s="111" t="s">
        <v>73</v>
      </c>
      <c r="I409" s="112">
        <v>553478081</v>
      </c>
      <c r="J409" s="112">
        <v>500097090</v>
      </c>
      <c r="K409" s="112">
        <v>17855474.259694826</v>
      </c>
      <c r="L409" s="112">
        <v>553478081</v>
      </c>
      <c r="M409" s="104">
        <v>3.2260490293000002E-2</v>
      </c>
      <c r="N409" s="113">
        <v>7.3455551004000004</v>
      </c>
      <c r="O409" s="110" t="s">
        <v>74</v>
      </c>
      <c r="P409" s="106">
        <v>4.2953072E-3</v>
      </c>
      <c r="Q409" s="114"/>
      <c r="R409" s="115"/>
    </row>
    <row r="410" spans="2:18" x14ac:dyDescent="0.25">
      <c r="B410" s="109" t="s">
        <v>70</v>
      </c>
      <c r="C410" s="110" t="s">
        <v>80</v>
      </c>
      <c r="D410" s="111" t="s">
        <v>71</v>
      </c>
      <c r="E410" s="110" t="s">
        <v>72</v>
      </c>
      <c r="F410" s="196">
        <v>43866.513761574075</v>
      </c>
      <c r="G410" s="196">
        <v>44411</v>
      </c>
      <c r="H410" s="111" t="s">
        <v>73</v>
      </c>
      <c r="I410" s="112">
        <v>554226026</v>
      </c>
      <c r="J410" s="112">
        <v>500098436</v>
      </c>
      <c r="K410" s="112">
        <v>506044666.64354664</v>
      </c>
      <c r="L410" s="112">
        <v>554226026</v>
      </c>
      <c r="M410" s="104">
        <v>0.91306550559499999</v>
      </c>
      <c r="N410" s="113">
        <v>7.4510970269000003</v>
      </c>
      <c r="O410" s="110" t="s">
        <v>74</v>
      </c>
      <c r="P410" s="106">
        <v>0.121733943</v>
      </c>
      <c r="Q410" s="114"/>
      <c r="R410" s="115"/>
    </row>
    <row r="411" spans="2:18" x14ac:dyDescent="0.25">
      <c r="B411" s="109" t="s">
        <v>70</v>
      </c>
      <c r="C411" s="110" t="s">
        <v>80</v>
      </c>
      <c r="D411" s="111" t="s">
        <v>71</v>
      </c>
      <c r="E411" s="110" t="s">
        <v>72</v>
      </c>
      <c r="F411" s="196">
        <v>43892.509930555556</v>
      </c>
      <c r="G411" s="196">
        <v>44435</v>
      </c>
      <c r="H411" s="111" t="s">
        <v>73</v>
      </c>
      <c r="I411" s="112">
        <v>554226026</v>
      </c>
      <c r="J411" s="112">
        <v>500295365</v>
      </c>
      <c r="K411" s="112">
        <v>503656594.63432747</v>
      </c>
      <c r="L411" s="112">
        <v>554226026</v>
      </c>
      <c r="M411" s="104">
        <v>0.90875666426099999</v>
      </c>
      <c r="N411" s="113">
        <v>7.4506619513999999</v>
      </c>
      <c r="O411" s="110" t="s">
        <v>74</v>
      </c>
      <c r="P411" s="106">
        <v>0.12115946919999999</v>
      </c>
      <c r="Q411" s="114"/>
      <c r="R411" s="115"/>
    </row>
    <row r="412" spans="2:18" x14ac:dyDescent="0.25">
      <c r="B412" s="109" t="s">
        <v>70</v>
      </c>
      <c r="C412" s="110" t="s">
        <v>80</v>
      </c>
      <c r="D412" s="111" t="s">
        <v>71</v>
      </c>
      <c r="E412" s="110" t="s">
        <v>72</v>
      </c>
      <c r="F412" s="196">
        <v>43892.507581018515</v>
      </c>
      <c r="G412" s="196">
        <v>44435</v>
      </c>
      <c r="H412" s="111" t="s">
        <v>73</v>
      </c>
      <c r="I412" s="112">
        <v>554226026</v>
      </c>
      <c r="J412" s="112">
        <v>500295365</v>
      </c>
      <c r="K412" s="112">
        <v>503656594.63432747</v>
      </c>
      <c r="L412" s="112">
        <v>554226026</v>
      </c>
      <c r="M412" s="104">
        <v>0.90875666426099999</v>
      </c>
      <c r="N412" s="113">
        <v>7.4506619513999999</v>
      </c>
      <c r="O412" s="110" t="s">
        <v>74</v>
      </c>
      <c r="P412" s="106">
        <v>0.12115946919999999</v>
      </c>
      <c r="Q412" s="114"/>
      <c r="R412" s="115"/>
    </row>
    <row r="413" spans="2:18" x14ac:dyDescent="0.25">
      <c r="B413" s="109" t="s">
        <v>70</v>
      </c>
      <c r="C413" s="110" t="s">
        <v>80</v>
      </c>
      <c r="D413" s="111" t="s">
        <v>71</v>
      </c>
      <c r="E413" s="110" t="s">
        <v>72</v>
      </c>
      <c r="F413" s="196">
        <v>43885.650706018518</v>
      </c>
      <c r="G413" s="196">
        <v>44428</v>
      </c>
      <c r="H413" s="111" t="s">
        <v>73</v>
      </c>
      <c r="I413" s="112">
        <v>554226026</v>
      </c>
      <c r="J413" s="112">
        <v>500295365</v>
      </c>
      <c r="K413" s="112">
        <v>504351196.40449584</v>
      </c>
      <c r="L413" s="112">
        <v>554226026</v>
      </c>
      <c r="M413" s="104">
        <v>0.91000994674400004</v>
      </c>
      <c r="N413" s="113">
        <v>7.4506619513999999</v>
      </c>
      <c r="O413" s="110" t="s">
        <v>74</v>
      </c>
      <c r="P413" s="106">
        <v>0.1213265624</v>
      </c>
      <c r="Q413" s="114"/>
      <c r="R413" s="115"/>
    </row>
    <row r="414" spans="2:18" x14ac:dyDescent="0.25">
      <c r="B414" s="109" t="s">
        <v>70</v>
      </c>
      <c r="C414" s="110" t="s">
        <v>80</v>
      </c>
      <c r="D414" s="111" t="s">
        <v>71</v>
      </c>
      <c r="E414" s="110" t="s">
        <v>72</v>
      </c>
      <c r="F414" s="196">
        <v>43943.488981481481</v>
      </c>
      <c r="G414" s="196">
        <v>44439</v>
      </c>
      <c r="H414" s="111" t="s">
        <v>73</v>
      </c>
      <c r="I414" s="112">
        <v>500000000</v>
      </c>
      <c r="J414" s="112">
        <v>454085266</v>
      </c>
      <c r="K414" s="112">
        <v>485362253.70294338</v>
      </c>
      <c r="L414" s="112">
        <v>500000000</v>
      </c>
      <c r="M414" s="104">
        <v>0.97072450740600003</v>
      </c>
      <c r="N414" s="113">
        <v>7.3455551098000003</v>
      </c>
      <c r="O414" s="110" t="s">
        <v>74</v>
      </c>
      <c r="P414" s="106">
        <v>0.1167585884</v>
      </c>
      <c r="Q414" s="114"/>
      <c r="R414" s="115"/>
    </row>
    <row r="415" spans="2:18" x14ac:dyDescent="0.25">
      <c r="B415" s="109" t="s">
        <v>70</v>
      </c>
      <c r="C415" s="110" t="s">
        <v>80</v>
      </c>
      <c r="D415" s="111" t="s">
        <v>71</v>
      </c>
      <c r="E415" s="110" t="s">
        <v>72</v>
      </c>
      <c r="F415" s="196">
        <v>43894.658564814818</v>
      </c>
      <c r="G415" s="196">
        <v>44439</v>
      </c>
      <c r="H415" s="111" t="s">
        <v>73</v>
      </c>
      <c r="I415" s="112">
        <v>553478081</v>
      </c>
      <c r="J415" s="112">
        <v>500097090</v>
      </c>
      <c r="K415" s="112">
        <v>503217727.98033959</v>
      </c>
      <c r="L415" s="112">
        <v>553478081</v>
      </c>
      <c r="M415" s="104">
        <v>0.909191791428</v>
      </c>
      <c r="N415" s="113">
        <v>7.3455551004000004</v>
      </c>
      <c r="O415" s="110" t="s">
        <v>74</v>
      </c>
      <c r="P415" s="106">
        <v>0.1210538956</v>
      </c>
      <c r="Q415" s="114"/>
      <c r="R415" s="115"/>
    </row>
    <row r="416" spans="2:18" x14ac:dyDescent="0.25">
      <c r="B416" s="109" t="s">
        <v>70</v>
      </c>
      <c r="C416" s="110" t="s">
        <v>80</v>
      </c>
      <c r="D416" s="111" t="s">
        <v>71</v>
      </c>
      <c r="E416" s="110" t="s">
        <v>72</v>
      </c>
      <c r="F416" s="196">
        <v>43885.446875000001</v>
      </c>
      <c r="G416" s="196">
        <v>44417</v>
      </c>
      <c r="H416" s="111" t="s">
        <v>73</v>
      </c>
      <c r="I416" s="112">
        <v>554226026</v>
      </c>
      <c r="J416" s="112">
        <v>501380086</v>
      </c>
      <c r="K416" s="112">
        <v>18178742.571391203</v>
      </c>
      <c r="L416" s="112">
        <v>554226026</v>
      </c>
      <c r="M416" s="104">
        <v>3.2800232610000001E-2</v>
      </c>
      <c r="N416" s="113">
        <v>7.4511030245000001</v>
      </c>
      <c r="O416" s="110" t="s">
        <v>74</v>
      </c>
      <c r="P416" s="106">
        <v>4.3730725000000002E-3</v>
      </c>
      <c r="Q416" s="114"/>
      <c r="R416" s="115"/>
    </row>
    <row r="417" spans="2:18" x14ac:dyDescent="0.25">
      <c r="B417" s="109" t="s">
        <v>70</v>
      </c>
      <c r="C417" s="110" t="s">
        <v>80</v>
      </c>
      <c r="D417" s="111" t="s">
        <v>71</v>
      </c>
      <c r="E417" s="110" t="s">
        <v>72</v>
      </c>
      <c r="F417" s="196">
        <v>44068.454548611109</v>
      </c>
      <c r="G417" s="196">
        <v>44417</v>
      </c>
      <c r="H417" s="111" t="s">
        <v>73</v>
      </c>
      <c r="I417" s="112">
        <v>500000000</v>
      </c>
      <c r="J417" s="112">
        <v>466802810</v>
      </c>
      <c r="K417" s="112">
        <v>487271055.38883084</v>
      </c>
      <c r="L417" s="112">
        <v>500000000</v>
      </c>
      <c r="M417" s="104">
        <v>0.97454211077800001</v>
      </c>
      <c r="N417" s="113">
        <v>7.4495020177000004</v>
      </c>
      <c r="O417" s="110" t="s">
        <v>74</v>
      </c>
      <c r="P417" s="106">
        <v>0.11721776909999999</v>
      </c>
      <c r="Q417" s="114"/>
      <c r="R417" s="115"/>
    </row>
    <row r="418" spans="2:18" x14ac:dyDescent="0.25">
      <c r="B418" s="109" t="s">
        <v>70</v>
      </c>
      <c r="C418" s="110" t="s">
        <v>80</v>
      </c>
      <c r="D418" s="111" t="s">
        <v>71</v>
      </c>
      <c r="E418" s="110" t="s">
        <v>72</v>
      </c>
      <c r="F418" s="196">
        <v>43894.654849537037</v>
      </c>
      <c r="G418" s="196">
        <v>44439</v>
      </c>
      <c r="H418" s="111" t="s">
        <v>73</v>
      </c>
      <c r="I418" s="112">
        <v>553478081</v>
      </c>
      <c r="J418" s="112">
        <v>500097090</v>
      </c>
      <c r="K418" s="112">
        <v>17855474.259694826</v>
      </c>
      <c r="L418" s="112">
        <v>553478081</v>
      </c>
      <c r="M418" s="104">
        <v>3.2260490293000002E-2</v>
      </c>
      <c r="N418" s="113">
        <v>7.3455551004000004</v>
      </c>
      <c r="O418" s="110" t="s">
        <v>74</v>
      </c>
      <c r="P418" s="106">
        <v>4.2953072E-3</v>
      </c>
      <c r="Q418" s="114"/>
      <c r="R418" s="115"/>
    </row>
    <row r="419" spans="2:18" x14ac:dyDescent="0.25">
      <c r="B419" s="109" t="s">
        <v>70</v>
      </c>
      <c r="C419" s="110" t="s">
        <v>80</v>
      </c>
      <c r="D419" s="111" t="s">
        <v>71</v>
      </c>
      <c r="E419" s="110" t="s">
        <v>72</v>
      </c>
      <c r="F419" s="196">
        <v>43892.508912037039</v>
      </c>
      <c r="G419" s="196">
        <v>44435</v>
      </c>
      <c r="H419" s="111" t="s">
        <v>73</v>
      </c>
      <c r="I419" s="112">
        <v>554226026</v>
      </c>
      <c r="J419" s="112">
        <v>500295365</v>
      </c>
      <c r="K419" s="112">
        <v>503656594.63432747</v>
      </c>
      <c r="L419" s="112">
        <v>554226026</v>
      </c>
      <c r="M419" s="104">
        <v>0.90875666426099999</v>
      </c>
      <c r="N419" s="113">
        <v>7.4506619513999999</v>
      </c>
      <c r="O419" s="110" t="s">
        <v>74</v>
      </c>
      <c r="P419" s="106">
        <v>0.12115946919999999</v>
      </c>
      <c r="Q419" s="114"/>
      <c r="R419" s="115"/>
    </row>
    <row r="420" spans="2:18" x14ac:dyDescent="0.25">
      <c r="B420" s="109" t="s">
        <v>70</v>
      </c>
      <c r="C420" s="110" t="s">
        <v>80</v>
      </c>
      <c r="D420" s="111" t="s">
        <v>71</v>
      </c>
      <c r="E420" s="110" t="s">
        <v>72</v>
      </c>
      <c r="F420" s="196">
        <v>43885.65252314815</v>
      </c>
      <c r="G420" s="196">
        <v>44428</v>
      </c>
      <c r="H420" s="111" t="s">
        <v>73</v>
      </c>
      <c r="I420" s="112">
        <v>554226026</v>
      </c>
      <c r="J420" s="112">
        <v>500295365</v>
      </c>
      <c r="K420" s="112">
        <v>504351196.40449584</v>
      </c>
      <c r="L420" s="112">
        <v>554226026</v>
      </c>
      <c r="M420" s="104">
        <v>0.91000994674400004</v>
      </c>
      <c r="N420" s="113">
        <v>7.4506619513999999</v>
      </c>
      <c r="O420" s="110" t="s">
        <v>74</v>
      </c>
      <c r="P420" s="106">
        <v>0.1213265624</v>
      </c>
      <c r="Q420" s="114"/>
      <c r="R420" s="115"/>
    </row>
    <row r="421" spans="2:18" x14ac:dyDescent="0.25">
      <c r="B421" s="109" t="s">
        <v>70</v>
      </c>
      <c r="C421" s="110" t="s">
        <v>80</v>
      </c>
      <c r="D421" s="111" t="s">
        <v>71</v>
      </c>
      <c r="E421" s="110" t="s">
        <v>72</v>
      </c>
      <c r="F421" s="196">
        <v>43943.487962962965</v>
      </c>
      <c r="G421" s="196">
        <v>44439</v>
      </c>
      <c r="H421" s="111" t="s">
        <v>73</v>
      </c>
      <c r="I421" s="112">
        <v>500000000</v>
      </c>
      <c r="J421" s="112">
        <v>454085266</v>
      </c>
      <c r="K421" s="112">
        <v>485362253.70294338</v>
      </c>
      <c r="L421" s="112">
        <v>500000000</v>
      </c>
      <c r="M421" s="104">
        <v>0.97072450740600003</v>
      </c>
      <c r="N421" s="113">
        <v>7.3455551098000003</v>
      </c>
      <c r="O421" s="110" t="s">
        <v>74</v>
      </c>
      <c r="P421" s="106">
        <v>0.1167585884</v>
      </c>
      <c r="Q421" s="114"/>
      <c r="R421" s="115"/>
    </row>
    <row r="422" spans="2:18" x14ac:dyDescent="0.25">
      <c r="B422" s="109" t="s">
        <v>70</v>
      </c>
      <c r="C422" s="110" t="s">
        <v>80</v>
      </c>
      <c r="D422" s="111" t="s">
        <v>71</v>
      </c>
      <c r="E422" s="110" t="s">
        <v>72</v>
      </c>
      <c r="F422" s="196">
        <v>43885.649618055555</v>
      </c>
      <c r="G422" s="196">
        <v>44428</v>
      </c>
      <c r="H422" s="111" t="s">
        <v>73</v>
      </c>
      <c r="I422" s="112">
        <v>554226026</v>
      </c>
      <c r="J422" s="112">
        <v>500295365</v>
      </c>
      <c r="K422" s="112">
        <v>504351196.40449584</v>
      </c>
      <c r="L422" s="112">
        <v>554226026</v>
      </c>
      <c r="M422" s="104">
        <v>0.91000994674400004</v>
      </c>
      <c r="N422" s="113">
        <v>7.4506619513999999</v>
      </c>
      <c r="O422" s="110" t="s">
        <v>74</v>
      </c>
      <c r="P422" s="106">
        <v>0.1213265624</v>
      </c>
      <c r="Q422" s="114"/>
      <c r="R422" s="115"/>
    </row>
    <row r="423" spans="2:18" x14ac:dyDescent="0.25">
      <c r="B423" s="109" t="s">
        <v>70</v>
      </c>
      <c r="C423" s="110" t="s">
        <v>80</v>
      </c>
      <c r="D423" s="111" t="s">
        <v>71</v>
      </c>
      <c r="E423" s="110" t="s">
        <v>72</v>
      </c>
      <c r="F423" s="196">
        <v>43894.657037037039</v>
      </c>
      <c r="G423" s="196">
        <v>44439</v>
      </c>
      <c r="H423" s="111" t="s">
        <v>73</v>
      </c>
      <c r="I423" s="112">
        <v>553478081</v>
      </c>
      <c r="J423" s="112">
        <v>500097090</v>
      </c>
      <c r="K423" s="112">
        <v>503217727.98033959</v>
      </c>
      <c r="L423" s="112">
        <v>553478081</v>
      </c>
      <c r="M423" s="104">
        <v>0.909191791428</v>
      </c>
      <c r="N423" s="113">
        <v>7.3455551004000004</v>
      </c>
      <c r="O423" s="110" t="s">
        <v>74</v>
      </c>
      <c r="P423" s="106">
        <v>0.1210538956</v>
      </c>
      <c r="Q423" s="114"/>
      <c r="R423" s="115"/>
    </row>
    <row r="424" spans="2:18" x14ac:dyDescent="0.25">
      <c r="B424" s="109" t="s">
        <v>70</v>
      </c>
      <c r="C424" s="110" t="s">
        <v>80</v>
      </c>
      <c r="D424" s="111" t="s">
        <v>71</v>
      </c>
      <c r="E424" s="110" t="s">
        <v>72</v>
      </c>
      <c r="F424" s="196">
        <v>43885.444675925923</v>
      </c>
      <c r="G424" s="196">
        <v>44417</v>
      </c>
      <c r="H424" s="111" t="s">
        <v>73</v>
      </c>
      <c r="I424" s="112">
        <v>554226026</v>
      </c>
      <c r="J424" s="112">
        <v>501380086</v>
      </c>
      <c r="K424" s="112">
        <v>18178742.571391203</v>
      </c>
      <c r="L424" s="112">
        <v>554226026</v>
      </c>
      <c r="M424" s="104">
        <v>3.2800232610000001E-2</v>
      </c>
      <c r="N424" s="113">
        <v>7.4511030245000001</v>
      </c>
      <c r="O424" s="110" t="s">
        <v>74</v>
      </c>
      <c r="P424" s="106">
        <v>4.3730725000000002E-3</v>
      </c>
      <c r="Q424" s="114"/>
      <c r="R424" s="115"/>
    </row>
    <row r="425" spans="2:18" x14ac:dyDescent="0.25">
      <c r="B425" s="109" t="s">
        <v>70</v>
      </c>
      <c r="C425" s="110" t="s">
        <v>80</v>
      </c>
      <c r="D425" s="111" t="s">
        <v>71</v>
      </c>
      <c r="E425" s="110" t="s">
        <v>72</v>
      </c>
      <c r="F425" s="196">
        <v>43892.510300925926</v>
      </c>
      <c r="G425" s="196">
        <v>44435</v>
      </c>
      <c r="H425" s="111" t="s">
        <v>73</v>
      </c>
      <c r="I425" s="112">
        <v>554226026</v>
      </c>
      <c r="J425" s="112">
        <v>500295365</v>
      </c>
      <c r="K425" s="112">
        <v>503656594.63432747</v>
      </c>
      <c r="L425" s="112">
        <v>554226026</v>
      </c>
      <c r="M425" s="104">
        <v>0.90875666426099999</v>
      </c>
      <c r="N425" s="113">
        <v>7.4506619513999999</v>
      </c>
      <c r="O425" s="110" t="s">
        <v>74</v>
      </c>
      <c r="P425" s="106">
        <v>0.12115946919999999</v>
      </c>
      <c r="Q425" s="114"/>
      <c r="R425" s="115"/>
    </row>
    <row r="426" spans="2:18" x14ac:dyDescent="0.25">
      <c r="B426" s="109" t="s">
        <v>70</v>
      </c>
      <c r="C426" s="110" t="s">
        <v>80</v>
      </c>
      <c r="D426" s="111" t="s">
        <v>71</v>
      </c>
      <c r="E426" s="110" t="s">
        <v>72</v>
      </c>
      <c r="F426" s="196">
        <v>43892.507962962962</v>
      </c>
      <c r="G426" s="196">
        <v>44435</v>
      </c>
      <c r="H426" s="111" t="s">
        <v>73</v>
      </c>
      <c r="I426" s="112">
        <v>554226026</v>
      </c>
      <c r="J426" s="112">
        <v>500295365</v>
      </c>
      <c r="K426" s="112">
        <v>503656594.63432747</v>
      </c>
      <c r="L426" s="112">
        <v>554226026</v>
      </c>
      <c r="M426" s="104">
        <v>0.90875666426099999</v>
      </c>
      <c r="N426" s="113">
        <v>7.4506619513999999</v>
      </c>
      <c r="O426" s="110" t="s">
        <v>74</v>
      </c>
      <c r="P426" s="106">
        <v>0.12115946919999999</v>
      </c>
      <c r="Q426" s="114"/>
      <c r="R426" s="115"/>
    </row>
    <row r="427" spans="2:18" x14ac:dyDescent="0.25">
      <c r="B427" s="109" t="s">
        <v>70</v>
      </c>
      <c r="C427" s="110" t="s">
        <v>80</v>
      </c>
      <c r="D427" s="111" t="s">
        <v>71</v>
      </c>
      <c r="E427" s="110" t="s">
        <v>72</v>
      </c>
      <c r="F427" s="196">
        <v>43885.651203703703</v>
      </c>
      <c r="G427" s="196">
        <v>44428</v>
      </c>
      <c r="H427" s="111" t="s">
        <v>73</v>
      </c>
      <c r="I427" s="112">
        <v>554226026</v>
      </c>
      <c r="J427" s="112">
        <v>500295365</v>
      </c>
      <c r="K427" s="112">
        <v>504351196.40449584</v>
      </c>
      <c r="L427" s="112">
        <v>554226026</v>
      </c>
      <c r="M427" s="104">
        <v>0.91000994674400004</v>
      </c>
      <c r="N427" s="113">
        <v>7.4506619513999999</v>
      </c>
      <c r="O427" s="110" t="s">
        <v>74</v>
      </c>
      <c r="P427" s="106">
        <v>0.1213265624</v>
      </c>
      <c r="Q427" s="114"/>
      <c r="R427" s="115"/>
    </row>
    <row r="428" spans="2:18" x14ac:dyDescent="0.25">
      <c r="B428" s="109" t="s">
        <v>70</v>
      </c>
      <c r="C428" s="110" t="s">
        <v>80</v>
      </c>
      <c r="D428" s="111" t="s">
        <v>71</v>
      </c>
      <c r="E428" s="110" t="s">
        <v>72</v>
      </c>
      <c r="F428" s="196">
        <v>43943.489317129628</v>
      </c>
      <c r="G428" s="196">
        <v>44439</v>
      </c>
      <c r="H428" s="111" t="s">
        <v>73</v>
      </c>
      <c r="I428" s="112">
        <v>500000000</v>
      </c>
      <c r="J428" s="112">
        <v>454085266</v>
      </c>
      <c r="K428" s="112">
        <v>485362253.70294338</v>
      </c>
      <c r="L428" s="112">
        <v>500000000</v>
      </c>
      <c r="M428" s="104">
        <v>0.97072450740600003</v>
      </c>
      <c r="N428" s="113">
        <v>7.3455551098000003</v>
      </c>
      <c r="O428" s="110" t="s">
        <v>74</v>
      </c>
      <c r="P428" s="106">
        <v>0.1167585884</v>
      </c>
      <c r="Q428" s="114"/>
      <c r="R428" s="115"/>
    </row>
    <row r="429" spans="2:18" x14ac:dyDescent="0.25">
      <c r="B429" s="109" t="s">
        <v>70</v>
      </c>
      <c r="C429" s="110" t="s">
        <v>80</v>
      </c>
      <c r="D429" s="111" t="s">
        <v>71</v>
      </c>
      <c r="E429" s="110" t="s">
        <v>72</v>
      </c>
      <c r="F429" s="196">
        <v>43894.709861111114</v>
      </c>
      <c r="G429" s="196">
        <v>44439</v>
      </c>
      <c r="H429" s="111" t="s">
        <v>73</v>
      </c>
      <c r="I429" s="112">
        <v>553478081</v>
      </c>
      <c r="J429" s="112">
        <v>500097090</v>
      </c>
      <c r="K429" s="112">
        <v>503217727.98033959</v>
      </c>
      <c r="L429" s="112">
        <v>553478081</v>
      </c>
      <c r="M429" s="104">
        <v>0.909191791428</v>
      </c>
      <c r="N429" s="113">
        <v>7.3455551004000004</v>
      </c>
      <c r="O429" s="110" t="s">
        <v>74</v>
      </c>
      <c r="P429" s="106">
        <v>0.1210538956</v>
      </c>
      <c r="Q429" s="114"/>
      <c r="R429" s="115"/>
    </row>
    <row r="430" spans="2:18" x14ac:dyDescent="0.25">
      <c r="B430" s="109" t="s">
        <v>70</v>
      </c>
      <c r="C430" s="110" t="s">
        <v>80</v>
      </c>
      <c r="D430" s="111" t="s">
        <v>71</v>
      </c>
      <c r="E430" s="110" t="s">
        <v>72</v>
      </c>
      <c r="F430" s="196">
        <v>43885.447615740741</v>
      </c>
      <c r="G430" s="196">
        <v>44417</v>
      </c>
      <c r="H430" s="111" t="s">
        <v>73</v>
      </c>
      <c r="I430" s="112">
        <v>554226026</v>
      </c>
      <c r="J430" s="112">
        <v>501380086</v>
      </c>
      <c r="K430" s="112">
        <v>18178742.571391203</v>
      </c>
      <c r="L430" s="112">
        <v>554226026</v>
      </c>
      <c r="M430" s="104">
        <v>3.2800232610000001E-2</v>
      </c>
      <c r="N430" s="113">
        <v>7.4511030245000001</v>
      </c>
      <c r="O430" s="110" t="s">
        <v>74</v>
      </c>
      <c r="P430" s="106">
        <v>4.3730725000000002E-3</v>
      </c>
      <c r="Q430" s="114"/>
      <c r="R430" s="115"/>
    </row>
    <row r="431" spans="2:18" x14ac:dyDescent="0.25">
      <c r="B431" s="109" t="s">
        <v>70</v>
      </c>
      <c r="C431" s="110" t="s">
        <v>80</v>
      </c>
      <c r="D431" s="111" t="s">
        <v>71</v>
      </c>
      <c r="E431" s="110" t="s">
        <v>72</v>
      </c>
      <c r="F431" s="196">
        <v>44068.454861111109</v>
      </c>
      <c r="G431" s="196">
        <v>44417</v>
      </c>
      <c r="H431" s="111" t="s">
        <v>73</v>
      </c>
      <c r="I431" s="112">
        <v>500000000</v>
      </c>
      <c r="J431" s="112">
        <v>466802810</v>
      </c>
      <c r="K431" s="112">
        <v>487271055.38883084</v>
      </c>
      <c r="L431" s="112">
        <v>500000000</v>
      </c>
      <c r="M431" s="104">
        <v>0.97454211077800001</v>
      </c>
      <c r="N431" s="113">
        <v>7.4495020177000004</v>
      </c>
      <c r="O431" s="110" t="s">
        <v>74</v>
      </c>
      <c r="P431" s="106">
        <v>0.11721776909999999</v>
      </c>
      <c r="Q431" s="114"/>
      <c r="R431" s="115"/>
    </row>
    <row r="432" spans="2:18" x14ac:dyDescent="0.25">
      <c r="B432" s="109" t="s">
        <v>70</v>
      </c>
      <c r="C432" s="110" t="s">
        <v>80</v>
      </c>
      <c r="D432" s="111" t="s">
        <v>71</v>
      </c>
      <c r="E432" s="110" t="s">
        <v>72</v>
      </c>
      <c r="F432" s="196">
        <v>43894.655671296299</v>
      </c>
      <c r="G432" s="196">
        <v>44439</v>
      </c>
      <c r="H432" s="111" t="s">
        <v>73</v>
      </c>
      <c r="I432" s="112">
        <v>553478081</v>
      </c>
      <c r="J432" s="112">
        <v>500097090</v>
      </c>
      <c r="K432" s="112">
        <v>17855474.259694826</v>
      </c>
      <c r="L432" s="112">
        <v>553478081</v>
      </c>
      <c r="M432" s="104">
        <v>3.2260490293000002E-2</v>
      </c>
      <c r="N432" s="113">
        <v>7.3455551004000004</v>
      </c>
      <c r="O432" s="110" t="s">
        <v>74</v>
      </c>
      <c r="P432" s="106">
        <v>4.2953072E-3</v>
      </c>
      <c r="Q432" s="114"/>
      <c r="R432" s="115"/>
    </row>
    <row r="433" spans="2:18" x14ac:dyDescent="0.25">
      <c r="B433" s="109" t="s">
        <v>70</v>
      </c>
      <c r="C433" s="110" t="s">
        <v>80</v>
      </c>
      <c r="D433" s="111" t="s">
        <v>71</v>
      </c>
      <c r="E433" s="110" t="s">
        <v>72</v>
      </c>
      <c r="F433" s="196">
        <v>43866.512974537036</v>
      </c>
      <c r="G433" s="196">
        <v>44411</v>
      </c>
      <c r="H433" s="111" t="s">
        <v>73</v>
      </c>
      <c r="I433" s="112">
        <v>554226026</v>
      </c>
      <c r="J433" s="112">
        <v>500098436</v>
      </c>
      <c r="K433" s="112">
        <v>506044666.64354664</v>
      </c>
      <c r="L433" s="112">
        <v>554226026</v>
      </c>
      <c r="M433" s="104">
        <v>0.91306550559499999</v>
      </c>
      <c r="N433" s="113">
        <v>7.4510970269000003</v>
      </c>
      <c r="O433" s="110" t="s">
        <v>74</v>
      </c>
      <c r="P433" s="106">
        <v>0.121733943</v>
      </c>
      <c r="Q433" s="114"/>
      <c r="R433" s="115"/>
    </row>
    <row r="434" spans="2:18" x14ac:dyDescent="0.25">
      <c r="B434" s="109" t="s">
        <v>70</v>
      </c>
      <c r="C434" s="110" t="s">
        <v>80</v>
      </c>
      <c r="D434" s="111" t="s">
        <v>71</v>
      </c>
      <c r="E434" s="110" t="s">
        <v>72</v>
      </c>
      <c r="F434" s="196">
        <v>43892.50922453704</v>
      </c>
      <c r="G434" s="196">
        <v>44435</v>
      </c>
      <c r="H434" s="111" t="s">
        <v>73</v>
      </c>
      <c r="I434" s="112">
        <v>554226026</v>
      </c>
      <c r="J434" s="112">
        <v>500295365</v>
      </c>
      <c r="K434" s="112">
        <v>503656594.63432747</v>
      </c>
      <c r="L434" s="112">
        <v>554226026</v>
      </c>
      <c r="M434" s="104">
        <v>0.90875666426099999</v>
      </c>
      <c r="N434" s="113">
        <v>7.4506619513999999</v>
      </c>
      <c r="O434" s="110" t="s">
        <v>74</v>
      </c>
      <c r="P434" s="106">
        <v>0.12115946919999999</v>
      </c>
      <c r="Q434" s="114"/>
      <c r="R434" s="115"/>
    </row>
    <row r="435" spans="2:18" x14ac:dyDescent="0.25">
      <c r="B435" s="109" t="s">
        <v>70</v>
      </c>
      <c r="C435" s="110" t="s">
        <v>80</v>
      </c>
      <c r="D435" s="111" t="s">
        <v>71</v>
      </c>
      <c r="E435" s="110" t="s">
        <v>72</v>
      </c>
      <c r="F435" s="196">
        <v>43885.652905092589</v>
      </c>
      <c r="G435" s="196">
        <v>44428</v>
      </c>
      <c r="H435" s="111" t="s">
        <v>73</v>
      </c>
      <c r="I435" s="112">
        <v>554226026</v>
      </c>
      <c r="J435" s="112">
        <v>500295365</v>
      </c>
      <c r="K435" s="112">
        <v>504351196.40449584</v>
      </c>
      <c r="L435" s="112">
        <v>554226026</v>
      </c>
      <c r="M435" s="104">
        <v>0.91000994674400004</v>
      </c>
      <c r="N435" s="113">
        <v>7.4506619513999999</v>
      </c>
      <c r="O435" s="110" t="s">
        <v>74</v>
      </c>
      <c r="P435" s="106">
        <v>0.1213265624</v>
      </c>
      <c r="Q435" s="114"/>
      <c r="R435" s="115"/>
    </row>
    <row r="436" spans="2:18" x14ac:dyDescent="0.25">
      <c r="B436" s="109" t="s">
        <v>70</v>
      </c>
      <c r="C436" s="110" t="s">
        <v>80</v>
      </c>
      <c r="D436" s="111" t="s">
        <v>71</v>
      </c>
      <c r="E436" s="110" t="s">
        <v>72</v>
      </c>
      <c r="F436" s="196">
        <v>43943.488333333335</v>
      </c>
      <c r="G436" s="196">
        <v>44439</v>
      </c>
      <c r="H436" s="111" t="s">
        <v>73</v>
      </c>
      <c r="I436" s="112">
        <v>500000000</v>
      </c>
      <c r="J436" s="112">
        <v>454085266</v>
      </c>
      <c r="K436" s="112">
        <v>485362253.70294338</v>
      </c>
      <c r="L436" s="112">
        <v>500000000</v>
      </c>
      <c r="M436" s="104">
        <v>0.97072450740600003</v>
      </c>
      <c r="N436" s="113">
        <v>7.3455551098000003</v>
      </c>
      <c r="O436" s="110" t="s">
        <v>74</v>
      </c>
      <c r="P436" s="106">
        <v>0.1167585884</v>
      </c>
      <c r="Q436" s="114"/>
      <c r="R436" s="115"/>
    </row>
    <row r="437" spans="2:18" x14ac:dyDescent="0.25">
      <c r="B437" s="109" t="s">
        <v>70</v>
      </c>
      <c r="C437" s="110" t="s">
        <v>80</v>
      </c>
      <c r="D437" s="111" t="s">
        <v>71</v>
      </c>
      <c r="E437" s="110" t="s">
        <v>72</v>
      </c>
      <c r="F437" s="196">
        <v>43885.649965277778</v>
      </c>
      <c r="G437" s="196">
        <v>44428</v>
      </c>
      <c r="H437" s="111" t="s">
        <v>73</v>
      </c>
      <c r="I437" s="112">
        <v>554226026</v>
      </c>
      <c r="J437" s="112">
        <v>500295365</v>
      </c>
      <c r="K437" s="112">
        <v>504351196.40449584</v>
      </c>
      <c r="L437" s="112">
        <v>554226026</v>
      </c>
      <c r="M437" s="104">
        <v>0.91000994674400004</v>
      </c>
      <c r="N437" s="113">
        <v>7.4506619513999999</v>
      </c>
      <c r="O437" s="110" t="s">
        <v>74</v>
      </c>
      <c r="P437" s="106">
        <v>0.1213265624</v>
      </c>
      <c r="Q437" s="114"/>
      <c r="R437" s="115"/>
    </row>
    <row r="438" spans="2:18" x14ac:dyDescent="0.25">
      <c r="B438" s="109" t="s">
        <v>70</v>
      </c>
      <c r="C438" s="110" t="s">
        <v>80</v>
      </c>
      <c r="D438" s="111" t="s">
        <v>71</v>
      </c>
      <c r="E438" s="110" t="s">
        <v>72</v>
      </c>
      <c r="F438" s="196">
        <v>43894.657465277778</v>
      </c>
      <c r="G438" s="196">
        <v>44439</v>
      </c>
      <c r="H438" s="111" t="s">
        <v>73</v>
      </c>
      <c r="I438" s="112">
        <v>553478081</v>
      </c>
      <c r="J438" s="112">
        <v>500097090</v>
      </c>
      <c r="K438" s="112">
        <v>503217727.98033959</v>
      </c>
      <c r="L438" s="112">
        <v>553478081</v>
      </c>
      <c r="M438" s="104">
        <v>0.909191791428</v>
      </c>
      <c r="N438" s="113">
        <v>7.3455551004000004</v>
      </c>
      <c r="O438" s="110" t="s">
        <v>74</v>
      </c>
      <c r="P438" s="106">
        <v>0.1210538956</v>
      </c>
      <c r="Q438" s="114"/>
      <c r="R438" s="115"/>
    </row>
    <row r="439" spans="2:18" x14ac:dyDescent="0.25">
      <c r="B439" s="109" t="s">
        <v>70</v>
      </c>
      <c r="C439" s="110" t="s">
        <v>80</v>
      </c>
      <c r="D439" s="111" t="s">
        <v>71</v>
      </c>
      <c r="E439" s="110" t="s">
        <v>72</v>
      </c>
      <c r="F439" s="196">
        <v>43885.4453587963</v>
      </c>
      <c r="G439" s="196">
        <v>44417</v>
      </c>
      <c r="H439" s="111" t="s">
        <v>73</v>
      </c>
      <c r="I439" s="112">
        <v>554226026</v>
      </c>
      <c r="J439" s="112">
        <v>501380086</v>
      </c>
      <c r="K439" s="112">
        <v>18178742.571391203</v>
      </c>
      <c r="L439" s="112">
        <v>554226026</v>
      </c>
      <c r="M439" s="104">
        <v>3.2800232610000001E-2</v>
      </c>
      <c r="N439" s="113">
        <v>7.4511030245000001</v>
      </c>
      <c r="O439" s="110" t="s">
        <v>74</v>
      </c>
      <c r="P439" s="106">
        <v>4.3730725000000002E-3</v>
      </c>
      <c r="Q439" s="114"/>
      <c r="R439" s="115"/>
    </row>
    <row r="440" spans="2:18" x14ac:dyDescent="0.25">
      <c r="B440" s="109" t="s">
        <v>70</v>
      </c>
      <c r="C440" s="110" t="s">
        <v>80</v>
      </c>
      <c r="D440" s="111" t="s">
        <v>71</v>
      </c>
      <c r="E440" s="110" t="s">
        <v>72</v>
      </c>
      <c r="F440" s="196">
        <v>43894.653599537036</v>
      </c>
      <c r="G440" s="196">
        <v>44439</v>
      </c>
      <c r="H440" s="111" t="s">
        <v>73</v>
      </c>
      <c r="I440" s="112">
        <v>553478081</v>
      </c>
      <c r="J440" s="112">
        <v>500097090</v>
      </c>
      <c r="K440" s="112">
        <v>17855474.259694826</v>
      </c>
      <c r="L440" s="112">
        <v>553478081</v>
      </c>
      <c r="M440" s="104">
        <v>3.2260490293000002E-2</v>
      </c>
      <c r="N440" s="113">
        <v>7.3455551004000004</v>
      </c>
      <c r="O440" s="110" t="s">
        <v>74</v>
      </c>
      <c r="P440" s="106">
        <v>4.2953072E-3</v>
      </c>
      <c r="Q440" s="114"/>
      <c r="R440" s="115"/>
    </row>
    <row r="441" spans="2:18" x14ac:dyDescent="0.25">
      <c r="B441" s="109" t="s">
        <v>70</v>
      </c>
      <c r="C441" s="110" t="s">
        <v>80</v>
      </c>
      <c r="D441" s="111" t="s">
        <v>71</v>
      </c>
      <c r="E441" s="110" t="s">
        <v>72</v>
      </c>
      <c r="F441" s="196">
        <v>44068.453981481478</v>
      </c>
      <c r="G441" s="196">
        <v>44417</v>
      </c>
      <c r="H441" s="111" t="s">
        <v>73</v>
      </c>
      <c r="I441" s="112">
        <v>500000000</v>
      </c>
      <c r="J441" s="112">
        <v>466802810</v>
      </c>
      <c r="K441" s="112">
        <v>487271055.38883084</v>
      </c>
      <c r="L441" s="112">
        <v>500000000</v>
      </c>
      <c r="M441" s="104">
        <v>0.97454211077800001</v>
      </c>
      <c r="N441" s="113">
        <v>7.4495020177000004</v>
      </c>
      <c r="O441" s="110" t="s">
        <v>74</v>
      </c>
      <c r="P441" s="106">
        <v>0.11721776909999999</v>
      </c>
      <c r="Q441" s="114"/>
      <c r="R441" s="115"/>
    </row>
    <row r="442" spans="2:18" x14ac:dyDescent="0.25">
      <c r="B442" s="109" t="s">
        <v>70</v>
      </c>
      <c r="C442" s="110" t="s">
        <v>80</v>
      </c>
      <c r="D442" s="111" t="s">
        <v>71</v>
      </c>
      <c r="E442" s="110" t="s">
        <v>72</v>
      </c>
      <c r="F442" s="196">
        <v>43892.508263888885</v>
      </c>
      <c r="G442" s="196">
        <v>44435</v>
      </c>
      <c r="H442" s="111" t="s">
        <v>73</v>
      </c>
      <c r="I442" s="112">
        <v>554226026</v>
      </c>
      <c r="J442" s="112">
        <v>500295365</v>
      </c>
      <c r="K442" s="112">
        <v>503656594.63432747</v>
      </c>
      <c r="L442" s="112">
        <v>554226026</v>
      </c>
      <c r="M442" s="104">
        <v>0.90875666426099999</v>
      </c>
      <c r="N442" s="113">
        <v>7.4506619513999999</v>
      </c>
      <c r="O442" s="110" t="s">
        <v>74</v>
      </c>
      <c r="P442" s="106">
        <v>0.12115946919999999</v>
      </c>
      <c r="Q442" s="114"/>
      <c r="R442" s="115"/>
    </row>
    <row r="443" spans="2:18" x14ac:dyDescent="0.25">
      <c r="B443" s="116" t="s">
        <v>81</v>
      </c>
      <c r="C443" s="117"/>
      <c r="D443" s="118"/>
      <c r="E443" s="117"/>
      <c r="F443" s="195"/>
      <c r="G443" s="195"/>
      <c r="H443" s="118"/>
      <c r="I443" s="119">
        <v>28714291726</v>
      </c>
      <c r="J443" s="119">
        <v>26040976660</v>
      </c>
      <c r="K443" s="119">
        <v>20669523433.738071</v>
      </c>
      <c r="L443" s="119">
        <v>28714291726</v>
      </c>
      <c r="M443" s="104"/>
      <c r="N443" s="120"/>
      <c r="O443" s="117"/>
      <c r="P443" s="121">
        <v>4.9722539418000009</v>
      </c>
      <c r="Q443" s="122"/>
      <c r="R443" s="123"/>
    </row>
    <row r="444" spans="2:18" x14ac:dyDescent="0.25">
      <c r="B444" s="109" t="s">
        <v>113</v>
      </c>
      <c r="C444" s="110" t="s">
        <v>176</v>
      </c>
      <c r="D444" s="111" t="s">
        <v>71</v>
      </c>
      <c r="E444" s="110" t="s">
        <v>72</v>
      </c>
      <c r="F444" s="196">
        <v>44133.679212962961</v>
      </c>
      <c r="G444" s="196">
        <v>45828</v>
      </c>
      <c r="H444" s="111" t="s">
        <v>73</v>
      </c>
      <c r="I444" s="112">
        <v>404687021</v>
      </c>
      <c r="J444" s="112">
        <v>349999999</v>
      </c>
      <c r="K444" s="112">
        <v>355072780.70344633</v>
      </c>
      <c r="L444" s="112">
        <v>404687021</v>
      </c>
      <c r="M444" s="104">
        <v>0.87740095994699996</v>
      </c>
      <c r="N444" s="113">
        <v>5.4759341607999996</v>
      </c>
      <c r="O444" s="110" t="s">
        <v>74</v>
      </c>
      <c r="P444" s="106">
        <v>8.5416194500000001E-2</v>
      </c>
      <c r="Q444" s="114"/>
      <c r="R444" s="115"/>
    </row>
    <row r="445" spans="2:18" x14ac:dyDescent="0.25">
      <c r="B445" s="109" t="s">
        <v>82</v>
      </c>
      <c r="C445" s="110" t="s">
        <v>176</v>
      </c>
      <c r="D445" s="111" t="s">
        <v>71</v>
      </c>
      <c r="E445" s="110" t="s">
        <v>72</v>
      </c>
      <c r="F445" s="196">
        <v>43452.615937499999</v>
      </c>
      <c r="G445" s="196">
        <v>45278</v>
      </c>
      <c r="H445" s="111" t="s">
        <v>73</v>
      </c>
      <c r="I445" s="112">
        <v>718950001</v>
      </c>
      <c r="J445" s="112">
        <v>600000000</v>
      </c>
      <c r="K445" s="112">
        <v>457696841.66369188</v>
      </c>
      <c r="L445" s="112">
        <v>718950001</v>
      </c>
      <c r="M445" s="104">
        <v>0.636618458901</v>
      </c>
      <c r="N445" s="113">
        <v>6.1930210976</v>
      </c>
      <c r="O445" s="110" t="s">
        <v>74</v>
      </c>
      <c r="P445" s="106">
        <v>0.1101034057</v>
      </c>
      <c r="Q445" s="114"/>
      <c r="R445" s="115"/>
    </row>
    <row r="446" spans="2:18" x14ac:dyDescent="0.25">
      <c r="B446" s="109" t="s">
        <v>82</v>
      </c>
      <c r="C446" s="110" t="s">
        <v>176</v>
      </c>
      <c r="D446" s="111" t="s">
        <v>71</v>
      </c>
      <c r="E446" s="110" t="s">
        <v>72</v>
      </c>
      <c r="F446" s="196">
        <v>43999.568761574075</v>
      </c>
      <c r="G446" s="196">
        <v>45824</v>
      </c>
      <c r="H446" s="111" t="s">
        <v>73</v>
      </c>
      <c r="I446" s="112">
        <v>163846673</v>
      </c>
      <c r="J446" s="112">
        <v>135022562</v>
      </c>
      <c r="K446" s="112">
        <v>137354205.72922233</v>
      </c>
      <c r="L446" s="112">
        <v>163846673</v>
      </c>
      <c r="M446" s="104">
        <v>0.83830939752599998</v>
      </c>
      <c r="N446" s="113">
        <v>6.1928618965000002</v>
      </c>
      <c r="O446" s="110" t="s">
        <v>74</v>
      </c>
      <c r="P446" s="106">
        <v>3.3041883799999998E-2</v>
      </c>
      <c r="Q446" s="114"/>
      <c r="R446" s="115"/>
    </row>
    <row r="447" spans="2:18" x14ac:dyDescent="0.25">
      <c r="B447" s="116" t="s">
        <v>115</v>
      </c>
      <c r="C447" s="117"/>
      <c r="D447" s="118"/>
      <c r="E447" s="117"/>
      <c r="F447" s="195"/>
      <c r="G447" s="195"/>
      <c r="H447" s="118"/>
      <c r="I447" s="119">
        <v>1287483695</v>
      </c>
      <c r="J447" s="119">
        <v>1085022561</v>
      </c>
      <c r="K447" s="119">
        <v>950123828.09636045</v>
      </c>
      <c r="L447" s="119">
        <v>1287483695</v>
      </c>
      <c r="M447" s="104"/>
      <c r="N447" s="120"/>
      <c r="O447" s="117"/>
      <c r="P447" s="121">
        <v>0.22856148400000001</v>
      </c>
      <c r="Q447" s="122"/>
      <c r="R447" s="123"/>
    </row>
    <row r="448" spans="2:18" x14ac:dyDescent="0.25">
      <c r="B448" s="109" t="s">
        <v>113</v>
      </c>
      <c r="C448" s="110" t="s">
        <v>83</v>
      </c>
      <c r="D448" s="111" t="s">
        <v>71</v>
      </c>
      <c r="E448" s="110" t="s">
        <v>72</v>
      </c>
      <c r="F448" s="196">
        <v>44098.544270833336</v>
      </c>
      <c r="G448" s="196">
        <v>44477</v>
      </c>
      <c r="H448" s="111" t="s">
        <v>73</v>
      </c>
      <c r="I448" s="112">
        <v>831339042</v>
      </c>
      <c r="J448" s="112">
        <v>774878425</v>
      </c>
      <c r="K448" s="112">
        <v>775768289.63230896</v>
      </c>
      <c r="L448" s="112">
        <v>831339042</v>
      </c>
      <c r="M448" s="104">
        <v>0.93315512737899997</v>
      </c>
      <c r="N448" s="113">
        <v>7.3766367710000003</v>
      </c>
      <c r="O448" s="110" t="s">
        <v>74</v>
      </c>
      <c r="P448" s="106">
        <v>0.18661857139999999</v>
      </c>
      <c r="Q448" s="114"/>
      <c r="R448" s="115"/>
    </row>
    <row r="449" spans="2:18" x14ac:dyDescent="0.25">
      <c r="B449" s="109" t="s">
        <v>70</v>
      </c>
      <c r="C449" s="110" t="s">
        <v>83</v>
      </c>
      <c r="D449" s="111" t="s">
        <v>71</v>
      </c>
      <c r="E449" s="110" t="s">
        <v>72</v>
      </c>
      <c r="F449" s="196">
        <v>43612.657037037039</v>
      </c>
      <c r="G449" s="196">
        <v>44405</v>
      </c>
      <c r="H449" s="111" t="s">
        <v>73</v>
      </c>
      <c r="I449" s="112">
        <v>135448548</v>
      </c>
      <c r="J449" s="112">
        <v>116932458</v>
      </c>
      <c r="K449" s="112">
        <v>132493458.70867592</v>
      </c>
      <c r="L449" s="112">
        <v>135448548</v>
      </c>
      <c r="M449" s="104">
        <v>0.97818293857700001</v>
      </c>
      <c r="N449" s="113">
        <v>6.9999998795999998</v>
      </c>
      <c r="O449" s="110" t="s">
        <v>74</v>
      </c>
      <c r="P449" s="106">
        <v>3.1872584000000002E-2</v>
      </c>
      <c r="Q449" s="114"/>
      <c r="R449" s="115"/>
    </row>
    <row r="450" spans="2:18" x14ac:dyDescent="0.25">
      <c r="B450" s="109" t="s">
        <v>70</v>
      </c>
      <c r="C450" s="110" t="s">
        <v>83</v>
      </c>
      <c r="D450" s="111" t="s">
        <v>71</v>
      </c>
      <c r="E450" s="110" t="s">
        <v>72</v>
      </c>
      <c r="F450" s="196">
        <v>44229.712326388886</v>
      </c>
      <c r="G450" s="196">
        <v>47109</v>
      </c>
      <c r="H450" s="111" t="s">
        <v>73</v>
      </c>
      <c r="I450" s="112">
        <v>1552328767</v>
      </c>
      <c r="J450" s="112">
        <v>1000000002</v>
      </c>
      <c r="K450" s="112">
        <v>1010896366.0641264</v>
      </c>
      <c r="L450" s="112">
        <v>1552328767</v>
      </c>
      <c r="M450" s="104">
        <v>0.65121280205200005</v>
      </c>
      <c r="N450" s="113">
        <v>7.1862262298999999</v>
      </c>
      <c r="O450" s="110" t="s">
        <v>74</v>
      </c>
      <c r="P450" s="106">
        <v>0.24318090619999999</v>
      </c>
      <c r="Q450" s="114"/>
      <c r="R450" s="115"/>
    </row>
    <row r="451" spans="2:18" x14ac:dyDescent="0.25">
      <c r="B451" s="109" t="s">
        <v>70</v>
      </c>
      <c r="C451" s="110" t="s">
        <v>83</v>
      </c>
      <c r="D451" s="111" t="s">
        <v>71</v>
      </c>
      <c r="E451" s="110" t="s">
        <v>72</v>
      </c>
      <c r="F451" s="196">
        <v>44229.696909722225</v>
      </c>
      <c r="G451" s="196">
        <v>47109</v>
      </c>
      <c r="H451" s="111" t="s">
        <v>73</v>
      </c>
      <c r="I451" s="112">
        <v>1552328767</v>
      </c>
      <c r="J451" s="112">
        <v>1000000002</v>
      </c>
      <c r="K451" s="112">
        <v>1010896366.0641264</v>
      </c>
      <c r="L451" s="112">
        <v>1552328767</v>
      </c>
      <c r="M451" s="104">
        <v>0.65121280205200005</v>
      </c>
      <c r="N451" s="113">
        <v>7.1862262298999999</v>
      </c>
      <c r="O451" s="110" t="s">
        <v>74</v>
      </c>
      <c r="P451" s="106">
        <v>0.24318090619999999</v>
      </c>
      <c r="Q451" s="114"/>
      <c r="R451" s="115"/>
    </row>
    <row r="452" spans="2:18" x14ac:dyDescent="0.25">
      <c r="B452" s="109" t="s">
        <v>70</v>
      </c>
      <c r="C452" s="110" t="s">
        <v>83</v>
      </c>
      <c r="D452" s="111" t="s">
        <v>71</v>
      </c>
      <c r="E452" s="110" t="s">
        <v>72</v>
      </c>
      <c r="F452" s="196">
        <v>44229.693148148152</v>
      </c>
      <c r="G452" s="196">
        <v>47109</v>
      </c>
      <c r="H452" s="111" t="s">
        <v>73</v>
      </c>
      <c r="I452" s="112">
        <v>1552328767</v>
      </c>
      <c r="J452" s="112">
        <v>1000000002</v>
      </c>
      <c r="K452" s="112">
        <v>1010896366.0641264</v>
      </c>
      <c r="L452" s="112">
        <v>1552328767</v>
      </c>
      <c r="M452" s="104">
        <v>0.65121280205200005</v>
      </c>
      <c r="N452" s="113">
        <v>7.1862262298999999</v>
      </c>
      <c r="O452" s="110" t="s">
        <v>74</v>
      </c>
      <c r="P452" s="106">
        <v>0.24318090619999999</v>
      </c>
      <c r="Q452" s="114"/>
      <c r="R452" s="115"/>
    </row>
    <row r="453" spans="2:18" x14ac:dyDescent="0.25">
      <c r="B453" s="109" t="s">
        <v>113</v>
      </c>
      <c r="C453" s="110" t="s">
        <v>83</v>
      </c>
      <c r="D453" s="111" t="s">
        <v>71</v>
      </c>
      <c r="E453" s="110" t="s">
        <v>72</v>
      </c>
      <c r="F453" s="196">
        <v>44182.423564814817</v>
      </c>
      <c r="G453" s="196">
        <v>46007</v>
      </c>
      <c r="H453" s="111" t="s">
        <v>73</v>
      </c>
      <c r="I453" s="112">
        <v>652499999</v>
      </c>
      <c r="J453" s="112">
        <v>500000000</v>
      </c>
      <c r="K453" s="112">
        <v>508634217.69586754</v>
      </c>
      <c r="L453" s="112">
        <v>652499999</v>
      </c>
      <c r="M453" s="104">
        <v>0.77951604364000004</v>
      </c>
      <c r="N453" s="113">
        <v>6.1930238688000001</v>
      </c>
      <c r="O453" s="110" t="s">
        <v>74</v>
      </c>
      <c r="P453" s="106">
        <v>0.12235688459999999</v>
      </c>
      <c r="Q453" s="114"/>
      <c r="R453" s="115"/>
    </row>
    <row r="454" spans="2:18" x14ac:dyDescent="0.25">
      <c r="B454" s="109" t="s">
        <v>113</v>
      </c>
      <c r="C454" s="110" t="s">
        <v>83</v>
      </c>
      <c r="D454" s="111" t="s">
        <v>71</v>
      </c>
      <c r="E454" s="110" t="s">
        <v>72</v>
      </c>
      <c r="F454" s="196">
        <v>43938.549085648148</v>
      </c>
      <c r="G454" s="196">
        <v>44477</v>
      </c>
      <c r="H454" s="111" t="s">
        <v>73</v>
      </c>
      <c r="I454" s="112">
        <v>1053029453</v>
      </c>
      <c r="J454" s="112">
        <v>954645890</v>
      </c>
      <c r="K454" s="112">
        <v>983842024.11789477</v>
      </c>
      <c r="L454" s="112">
        <v>1053029453</v>
      </c>
      <c r="M454" s="104">
        <v>0.93429677708900005</v>
      </c>
      <c r="N454" s="113">
        <v>7.1174380853999999</v>
      </c>
      <c r="O454" s="110" t="s">
        <v>74</v>
      </c>
      <c r="P454" s="106">
        <v>0.23667272240000001</v>
      </c>
      <c r="Q454" s="114"/>
      <c r="R454" s="115"/>
    </row>
    <row r="455" spans="2:18" x14ac:dyDescent="0.25">
      <c r="B455" s="109" t="s">
        <v>70</v>
      </c>
      <c r="C455" s="110" t="s">
        <v>83</v>
      </c>
      <c r="D455" s="111" t="s">
        <v>71</v>
      </c>
      <c r="E455" s="110" t="s">
        <v>72</v>
      </c>
      <c r="F455" s="196">
        <v>44229.709351851852</v>
      </c>
      <c r="G455" s="196">
        <v>47109</v>
      </c>
      <c r="H455" s="111" t="s">
        <v>73</v>
      </c>
      <c r="I455" s="112">
        <v>1552328767</v>
      </c>
      <c r="J455" s="112">
        <v>1000000002</v>
      </c>
      <c r="K455" s="112">
        <v>1010896366.0641264</v>
      </c>
      <c r="L455" s="112">
        <v>1552328767</v>
      </c>
      <c r="M455" s="104">
        <v>0.65121280205200005</v>
      </c>
      <c r="N455" s="113">
        <v>7.1862262298999999</v>
      </c>
      <c r="O455" s="110" t="s">
        <v>74</v>
      </c>
      <c r="P455" s="106">
        <v>0.24318090619999999</v>
      </c>
      <c r="Q455" s="114"/>
      <c r="R455" s="115"/>
    </row>
    <row r="456" spans="2:18" x14ac:dyDescent="0.25">
      <c r="B456" s="109" t="s">
        <v>70</v>
      </c>
      <c r="C456" s="110" t="s">
        <v>83</v>
      </c>
      <c r="D456" s="111" t="s">
        <v>71</v>
      </c>
      <c r="E456" s="110" t="s">
        <v>72</v>
      </c>
      <c r="F456" s="196">
        <v>44229.695231481484</v>
      </c>
      <c r="G456" s="196">
        <v>47109</v>
      </c>
      <c r="H456" s="111" t="s">
        <v>73</v>
      </c>
      <c r="I456" s="112">
        <v>1552328767</v>
      </c>
      <c r="J456" s="112">
        <v>1000000002</v>
      </c>
      <c r="K456" s="112">
        <v>1010896366.0641264</v>
      </c>
      <c r="L456" s="112">
        <v>1552328767</v>
      </c>
      <c r="M456" s="104">
        <v>0.65121280205200005</v>
      </c>
      <c r="N456" s="113">
        <v>7.1862262298999999</v>
      </c>
      <c r="O456" s="110" t="s">
        <v>74</v>
      </c>
      <c r="P456" s="106">
        <v>0.24318090619999999</v>
      </c>
      <c r="Q456" s="114"/>
      <c r="R456" s="115"/>
    </row>
    <row r="457" spans="2:18" x14ac:dyDescent="0.25">
      <c r="B457" s="109" t="s">
        <v>113</v>
      </c>
      <c r="C457" s="110" t="s">
        <v>83</v>
      </c>
      <c r="D457" s="111" t="s">
        <v>71</v>
      </c>
      <c r="E457" s="110" t="s">
        <v>72</v>
      </c>
      <c r="F457" s="196">
        <v>44182.424953703703</v>
      </c>
      <c r="G457" s="196">
        <v>46007</v>
      </c>
      <c r="H457" s="111" t="s">
        <v>73</v>
      </c>
      <c r="I457" s="112">
        <v>652499999</v>
      </c>
      <c r="J457" s="112">
        <v>500000000</v>
      </c>
      <c r="K457" s="112">
        <v>508634217.69586754</v>
      </c>
      <c r="L457" s="112">
        <v>652499999</v>
      </c>
      <c r="M457" s="104">
        <v>0.77951604364000004</v>
      </c>
      <c r="N457" s="113">
        <v>6.1930238688000001</v>
      </c>
      <c r="O457" s="110" t="s">
        <v>74</v>
      </c>
      <c r="P457" s="106">
        <v>0.12235688459999999</v>
      </c>
      <c r="Q457" s="114"/>
      <c r="R457" s="115"/>
    </row>
    <row r="458" spans="2:18" x14ac:dyDescent="0.25">
      <c r="B458" s="109" t="s">
        <v>113</v>
      </c>
      <c r="C458" s="110" t="s">
        <v>83</v>
      </c>
      <c r="D458" s="111" t="s">
        <v>71</v>
      </c>
      <c r="E458" s="110" t="s">
        <v>72</v>
      </c>
      <c r="F458" s="196">
        <v>44182.419618055559</v>
      </c>
      <c r="G458" s="196">
        <v>46007</v>
      </c>
      <c r="H458" s="111" t="s">
        <v>73</v>
      </c>
      <c r="I458" s="112">
        <v>652499999</v>
      </c>
      <c r="J458" s="112">
        <v>500000000</v>
      </c>
      <c r="K458" s="112">
        <v>508634217.69586754</v>
      </c>
      <c r="L458" s="112">
        <v>652499999</v>
      </c>
      <c r="M458" s="104">
        <v>0.77951604364000004</v>
      </c>
      <c r="N458" s="113">
        <v>6.1930238688000001</v>
      </c>
      <c r="O458" s="110" t="s">
        <v>74</v>
      </c>
      <c r="P458" s="106">
        <v>0.12235688459999999</v>
      </c>
      <c r="Q458" s="114"/>
      <c r="R458" s="115"/>
    </row>
    <row r="459" spans="2:18" x14ac:dyDescent="0.25">
      <c r="B459" s="109" t="s">
        <v>113</v>
      </c>
      <c r="C459" s="110" t="s">
        <v>83</v>
      </c>
      <c r="D459" s="111" t="s">
        <v>71</v>
      </c>
      <c r="E459" s="110" t="s">
        <v>72</v>
      </c>
      <c r="F459" s="196">
        <v>43654.556446759256</v>
      </c>
      <c r="G459" s="196">
        <v>44477</v>
      </c>
      <c r="H459" s="111" t="s">
        <v>73</v>
      </c>
      <c r="I459" s="112">
        <v>66133314</v>
      </c>
      <c r="J459" s="112">
        <v>56978849</v>
      </c>
      <c r="K459" s="112">
        <v>57924890.248004399</v>
      </c>
      <c r="L459" s="112">
        <v>66133314</v>
      </c>
      <c r="M459" s="104">
        <v>0.87588065294899997</v>
      </c>
      <c r="N459" s="113">
        <v>7.3734902920999996</v>
      </c>
      <c r="O459" s="110" t="s">
        <v>74</v>
      </c>
      <c r="P459" s="106">
        <v>1.3934393099999999E-2</v>
      </c>
      <c r="Q459" s="114"/>
      <c r="R459" s="115"/>
    </row>
    <row r="460" spans="2:18" x14ac:dyDescent="0.25">
      <c r="B460" s="109" t="s">
        <v>70</v>
      </c>
      <c r="C460" s="110" t="s">
        <v>83</v>
      </c>
      <c r="D460" s="111" t="s">
        <v>71</v>
      </c>
      <c r="E460" s="110" t="s">
        <v>72</v>
      </c>
      <c r="F460" s="196">
        <v>44260.666018518517</v>
      </c>
      <c r="G460" s="196">
        <v>47109</v>
      </c>
      <c r="H460" s="111" t="s">
        <v>73</v>
      </c>
      <c r="I460" s="112">
        <v>1552328767</v>
      </c>
      <c r="J460" s="112">
        <v>1005929773</v>
      </c>
      <c r="K460" s="112">
        <v>1010914565.2265109</v>
      </c>
      <c r="L460" s="112">
        <v>1552328767</v>
      </c>
      <c r="M460" s="104">
        <v>0.65122452583299995</v>
      </c>
      <c r="N460" s="113">
        <v>7.1859031338000001</v>
      </c>
      <c r="O460" s="110" t="s">
        <v>74</v>
      </c>
      <c r="P460" s="106">
        <v>0.24318528419999999</v>
      </c>
      <c r="Q460" s="114"/>
      <c r="R460" s="115"/>
    </row>
    <row r="461" spans="2:18" x14ac:dyDescent="0.25">
      <c r="B461" s="109" t="s">
        <v>70</v>
      </c>
      <c r="C461" s="110" t="s">
        <v>83</v>
      </c>
      <c r="D461" s="111" t="s">
        <v>71</v>
      </c>
      <c r="E461" s="110" t="s">
        <v>72</v>
      </c>
      <c r="F461" s="196">
        <v>44229.707974537036</v>
      </c>
      <c r="G461" s="196">
        <v>47109</v>
      </c>
      <c r="H461" s="111" t="s">
        <v>73</v>
      </c>
      <c r="I461" s="112">
        <v>1552328767</v>
      </c>
      <c r="J461" s="112">
        <v>1000000002</v>
      </c>
      <c r="K461" s="112">
        <v>1010896366.0641264</v>
      </c>
      <c r="L461" s="112">
        <v>1552328767</v>
      </c>
      <c r="M461" s="104">
        <v>0.65121280205200005</v>
      </c>
      <c r="N461" s="113">
        <v>7.1862262298999999</v>
      </c>
      <c r="O461" s="110" t="s">
        <v>74</v>
      </c>
      <c r="P461" s="106">
        <v>0.24318090619999999</v>
      </c>
      <c r="Q461" s="114"/>
      <c r="R461" s="115"/>
    </row>
    <row r="462" spans="2:18" x14ac:dyDescent="0.25">
      <c r="B462" s="109" t="s">
        <v>70</v>
      </c>
      <c r="C462" s="110" t="s">
        <v>83</v>
      </c>
      <c r="D462" s="111" t="s">
        <v>71</v>
      </c>
      <c r="E462" s="110" t="s">
        <v>72</v>
      </c>
      <c r="F462" s="196">
        <v>44229.693680555552</v>
      </c>
      <c r="G462" s="196">
        <v>47109</v>
      </c>
      <c r="H462" s="111" t="s">
        <v>73</v>
      </c>
      <c r="I462" s="112">
        <v>1552328767</v>
      </c>
      <c r="J462" s="112">
        <v>1000000002</v>
      </c>
      <c r="K462" s="112">
        <v>1010896366.0641264</v>
      </c>
      <c r="L462" s="112">
        <v>1552328767</v>
      </c>
      <c r="M462" s="104">
        <v>0.65121280205200005</v>
      </c>
      <c r="N462" s="113">
        <v>7.1862262298999999</v>
      </c>
      <c r="O462" s="110" t="s">
        <v>74</v>
      </c>
      <c r="P462" s="106">
        <v>0.24318090619999999</v>
      </c>
      <c r="Q462" s="114"/>
      <c r="R462" s="115"/>
    </row>
    <row r="463" spans="2:18" x14ac:dyDescent="0.25">
      <c r="B463" s="109" t="s">
        <v>113</v>
      </c>
      <c r="C463" s="110" t="s">
        <v>83</v>
      </c>
      <c r="D463" s="111" t="s">
        <v>71</v>
      </c>
      <c r="E463" s="110" t="s">
        <v>72</v>
      </c>
      <c r="F463" s="196">
        <v>44182.423877314817</v>
      </c>
      <c r="G463" s="196">
        <v>46007</v>
      </c>
      <c r="H463" s="111" t="s">
        <v>73</v>
      </c>
      <c r="I463" s="112">
        <v>652499999</v>
      </c>
      <c r="J463" s="112">
        <v>500000000</v>
      </c>
      <c r="K463" s="112">
        <v>508634217.69586754</v>
      </c>
      <c r="L463" s="112">
        <v>652499999</v>
      </c>
      <c r="M463" s="104">
        <v>0.77951604364000004</v>
      </c>
      <c r="N463" s="113">
        <v>6.1930238688000001</v>
      </c>
      <c r="O463" s="110" t="s">
        <v>74</v>
      </c>
      <c r="P463" s="106">
        <v>0.12235688459999999</v>
      </c>
      <c r="Q463" s="114"/>
      <c r="R463" s="115"/>
    </row>
    <row r="464" spans="2:18" x14ac:dyDescent="0.25">
      <c r="B464" s="109" t="s">
        <v>70</v>
      </c>
      <c r="C464" s="110" t="s">
        <v>83</v>
      </c>
      <c r="D464" s="111" t="s">
        <v>71</v>
      </c>
      <c r="E464" s="110" t="s">
        <v>72</v>
      </c>
      <c r="F464" s="196">
        <v>43976.565243055556</v>
      </c>
      <c r="G464" s="196">
        <v>46517</v>
      </c>
      <c r="H464" s="111" t="s">
        <v>73</v>
      </c>
      <c r="I464" s="112">
        <v>156996089</v>
      </c>
      <c r="J464" s="112">
        <v>93720373</v>
      </c>
      <c r="K464" s="112">
        <v>93201732.881184742</v>
      </c>
      <c r="L464" s="112">
        <v>156996089</v>
      </c>
      <c r="M464" s="104">
        <v>0.59365639918099999</v>
      </c>
      <c r="N464" s="113">
        <v>9.8438278378999993</v>
      </c>
      <c r="O464" s="110" t="s">
        <v>74</v>
      </c>
      <c r="P464" s="106">
        <v>2.2420579E-2</v>
      </c>
      <c r="Q464" s="114"/>
      <c r="R464" s="115"/>
    </row>
    <row r="465" spans="2:18" x14ac:dyDescent="0.25">
      <c r="B465" s="109" t="s">
        <v>113</v>
      </c>
      <c r="C465" s="110" t="s">
        <v>83</v>
      </c>
      <c r="D465" s="111" t="s">
        <v>71</v>
      </c>
      <c r="E465" s="110" t="s">
        <v>72</v>
      </c>
      <c r="F465" s="196">
        <v>43530.452662037038</v>
      </c>
      <c r="G465" s="196">
        <v>44477</v>
      </c>
      <c r="H465" s="111" t="s">
        <v>73</v>
      </c>
      <c r="I465" s="112">
        <v>517268664</v>
      </c>
      <c r="J465" s="112">
        <v>437325001</v>
      </c>
      <c r="K465" s="112">
        <v>439601125.22581571</v>
      </c>
      <c r="L465" s="112">
        <v>517268664</v>
      </c>
      <c r="M465" s="104">
        <v>0.84985067880700005</v>
      </c>
      <c r="N465" s="113">
        <v>7.3770737529000003</v>
      </c>
      <c r="O465" s="110" t="s">
        <v>74</v>
      </c>
      <c r="P465" s="106">
        <v>0.105750306</v>
      </c>
      <c r="Q465" s="114"/>
      <c r="R465" s="115"/>
    </row>
    <row r="466" spans="2:18" x14ac:dyDescent="0.25">
      <c r="B466" s="109" t="s">
        <v>70</v>
      </c>
      <c r="C466" s="110" t="s">
        <v>83</v>
      </c>
      <c r="D466" s="111" t="s">
        <v>71</v>
      </c>
      <c r="E466" s="110" t="s">
        <v>72</v>
      </c>
      <c r="F466" s="196">
        <v>44229.709722222222</v>
      </c>
      <c r="G466" s="196">
        <v>47109</v>
      </c>
      <c r="H466" s="111" t="s">
        <v>73</v>
      </c>
      <c r="I466" s="112">
        <v>1552328767</v>
      </c>
      <c r="J466" s="112">
        <v>1000000002</v>
      </c>
      <c r="K466" s="112">
        <v>1010896366.0641264</v>
      </c>
      <c r="L466" s="112">
        <v>1552328767</v>
      </c>
      <c r="M466" s="104">
        <v>0.65121280205200005</v>
      </c>
      <c r="N466" s="113">
        <v>7.1862262298999999</v>
      </c>
      <c r="O466" s="110" t="s">
        <v>74</v>
      </c>
      <c r="P466" s="106">
        <v>0.24318090619999999</v>
      </c>
      <c r="Q466" s="114"/>
      <c r="R466" s="115"/>
    </row>
    <row r="467" spans="2:18" x14ac:dyDescent="0.25">
      <c r="B467" s="109" t="s">
        <v>70</v>
      </c>
      <c r="C467" s="110" t="s">
        <v>83</v>
      </c>
      <c r="D467" s="111" t="s">
        <v>71</v>
      </c>
      <c r="E467" s="110" t="s">
        <v>72</v>
      </c>
      <c r="F467" s="196">
        <v>44229.695798611108</v>
      </c>
      <c r="G467" s="196">
        <v>47109</v>
      </c>
      <c r="H467" s="111" t="s">
        <v>73</v>
      </c>
      <c r="I467" s="112">
        <v>1552328767</v>
      </c>
      <c r="J467" s="112">
        <v>1000000002</v>
      </c>
      <c r="K467" s="112">
        <v>1010896366.0641264</v>
      </c>
      <c r="L467" s="112">
        <v>1552328767</v>
      </c>
      <c r="M467" s="104">
        <v>0.65121280205200005</v>
      </c>
      <c r="N467" s="113">
        <v>7.1862262298999999</v>
      </c>
      <c r="O467" s="110" t="s">
        <v>74</v>
      </c>
      <c r="P467" s="106">
        <v>0.24318090619999999</v>
      </c>
      <c r="Q467" s="114"/>
      <c r="R467" s="115"/>
    </row>
    <row r="468" spans="2:18" x14ac:dyDescent="0.25">
      <c r="B468" s="109" t="s">
        <v>113</v>
      </c>
      <c r="C468" s="110" t="s">
        <v>83</v>
      </c>
      <c r="D468" s="111" t="s">
        <v>71</v>
      </c>
      <c r="E468" s="110" t="s">
        <v>72</v>
      </c>
      <c r="F468" s="196">
        <v>44182.425509259258</v>
      </c>
      <c r="G468" s="196">
        <v>46007</v>
      </c>
      <c r="H468" s="111" t="s">
        <v>73</v>
      </c>
      <c r="I468" s="112">
        <v>652499999</v>
      </c>
      <c r="J468" s="112">
        <v>500000000</v>
      </c>
      <c r="K468" s="112">
        <v>508634217.69586754</v>
      </c>
      <c r="L468" s="112">
        <v>652499999</v>
      </c>
      <c r="M468" s="104">
        <v>0.77951604364000004</v>
      </c>
      <c r="N468" s="113">
        <v>6.1930238688000001</v>
      </c>
      <c r="O468" s="110" t="s">
        <v>74</v>
      </c>
      <c r="P468" s="106">
        <v>0.12235688459999999</v>
      </c>
      <c r="Q468" s="114"/>
      <c r="R468" s="115"/>
    </row>
    <row r="469" spans="2:18" x14ac:dyDescent="0.25">
      <c r="B469" s="109" t="s">
        <v>113</v>
      </c>
      <c r="C469" s="110" t="s">
        <v>83</v>
      </c>
      <c r="D469" s="111" t="s">
        <v>71</v>
      </c>
      <c r="E469" s="110" t="s">
        <v>72</v>
      </c>
      <c r="F469" s="196">
        <v>44182.42292824074</v>
      </c>
      <c r="G469" s="196">
        <v>46007</v>
      </c>
      <c r="H469" s="111" t="s">
        <v>73</v>
      </c>
      <c r="I469" s="112">
        <v>652499999</v>
      </c>
      <c r="J469" s="112">
        <v>500000000</v>
      </c>
      <c r="K469" s="112">
        <v>508634217.69586754</v>
      </c>
      <c r="L469" s="112">
        <v>652499999</v>
      </c>
      <c r="M469" s="104">
        <v>0.77951604364000004</v>
      </c>
      <c r="N469" s="113">
        <v>6.1930238688000001</v>
      </c>
      <c r="O469" s="110" t="s">
        <v>74</v>
      </c>
      <c r="P469" s="106">
        <v>0.12235688459999999</v>
      </c>
      <c r="Q469" s="114"/>
      <c r="R469" s="115"/>
    </row>
    <row r="470" spans="2:18" x14ac:dyDescent="0.25">
      <c r="B470" s="109" t="s">
        <v>113</v>
      </c>
      <c r="C470" s="110" t="s">
        <v>83</v>
      </c>
      <c r="D470" s="111" t="s">
        <v>71</v>
      </c>
      <c r="E470" s="110" t="s">
        <v>72</v>
      </c>
      <c r="F470" s="196">
        <v>43700.473819444444</v>
      </c>
      <c r="G470" s="196">
        <v>44477</v>
      </c>
      <c r="H470" s="111" t="s">
        <v>73</v>
      </c>
      <c r="I470" s="112">
        <v>5904760275</v>
      </c>
      <c r="J470" s="112">
        <v>5133082192</v>
      </c>
      <c r="K470" s="112">
        <v>5171830490.5458794</v>
      </c>
      <c r="L470" s="112">
        <v>5904760275</v>
      </c>
      <c r="M470" s="104">
        <v>0.87587476030900002</v>
      </c>
      <c r="N470" s="113">
        <v>7.3749173509999997</v>
      </c>
      <c r="O470" s="110" t="s">
        <v>74</v>
      </c>
      <c r="P470" s="106">
        <v>1.2441338874000001</v>
      </c>
      <c r="Q470" s="114"/>
      <c r="R470" s="115"/>
    </row>
    <row r="471" spans="2:18" x14ac:dyDescent="0.25">
      <c r="B471" s="109" t="s">
        <v>70</v>
      </c>
      <c r="C471" s="110" t="s">
        <v>83</v>
      </c>
      <c r="D471" s="111" t="s">
        <v>71</v>
      </c>
      <c r="E471" s="110" t="s">
        <v>72</v>
      </c>
      <c r="F471" s="196">
        <v>44265.752893518518</v>
      </c>
      <c r="G471" s="196">
        <v>47109</v>
      </c>
      <c r="H471" s="111" t="s">
        <v>73</v>
      </c>
      <c r="I471" s="112">
        <v>1552328767</v>
      </c>
      <c r="J471" s="112">
        <v>1006868171</v>
      </c>
      <c r="K471" s="112">
        <v>1010896366.0139343</v>
      </c>
      <c r="L471" s="112">
        <v>1552328767</v>
      </c>
      <c r="M471" s="104">
        <v>0.65121280201999998</v>
      </c>
      <c r="N471" s="113">
        <v>7.1862262308</v>
      </c>
      <c r="O471" s="110" t="s">
        <v>74</v>
      </c>
      <c r="P471" s="106">
        <v>0.24318090619999999</v>
      </c>
      <c r="Q471" s="114"/>
      <c r="R471" s="115"/>
    </row>
    <row r="472" spans="2:18" x14ac:dyDescent="0.25">
      <c r="B472" s="109" t="s">
        <v>70</v>
      </c>
      <c r="C472" s="110" t="s">
        <v>83</v>
      </c>
      <c r="D472" s="111" t="s">
        <v>71</v>
      </c>
      <c r="E472" s="110" t="s">
        <v>72</v>
      </c>
      <c r="F472" s="196">
        <v>44229.708437499998</v>
      </c>
      <c r="G472" s="196">
        <v>47109</v>
      </c>
      <c r="H472" s="111" t="s">
        <v>73</v>
      </c>
      <c r="I472" s="112">
        <v>1552328767</v>
      </c>
      <c r="J472" s="112">
        <v>1000000002</v>
      </c>
      <c r="K472" s="112">
        <v>1010896366.0641264</v>
      </c>
      <c r="L472" s="112">
        <v>1552328767</v>
      </c>
      <c r="M472" s="104">
        <v>0.65121280205200005</v>
      </c>
      <c r="N472" s="113">
        <v>7.1862262298999999</v>
      </c>
      <c r="O472" s="110" t="s">
        <v>74</v>
      </c>
      <c r="P472" s="106">
        <v>0.24318090619999999</v>
      </c>
      <c r="Q472" s="114"/>
      <c r="R472" s="115"/>
    </row>
    <row r="473" spans="2:18" x14ac:dyDescent="0.25">
      <c r="B473" s="109" t="s">
        <v>70</v>
      </c>
      <c r="C473" s="110" t="s">
        <v>83</v>
      </c>
      <c r="D473" s="111" t="s">
        <v>71</v>
      </c>
      <c r="E473" s="110" t="s">
        <v>72</v>
      </c>
      <c r="F473" s="196">
        <v>44229.694108796299</v>
      </c>
      <c r="G473" s="196">
        <v>47109</v>
      </c>
      <c r="H473" s="111" t="s">
        <v>73</v>
      </c>
      <c r="I473" s="112">
        <v>1552328767</v>
      </c>
      <c r="J473" s="112">
        <v>1000000002</v>
      </c>
      <c r="K473" s="112">
        <v>1010896366.0641264</v>
      </c>
      <c r="L473" s="112">
        <v>1552328767</v>
      </c>
      <c r="M473" s="104">
        <v>0.65121280205200005</v>
      </c>
      <c r="N473" s="113">
        <v>7.1862262298999999</v>
      </c>
      <c r="O473" s="110" t="s">
        <v>74</v>
      </c>
      <c r="P473" s="106">
        <v>0.24318090619999999</v>
      </c>
      <c r="Q473" s="114"/>
      <c r="R473" s="115"/>
    </row>
    <row r="474" spans="2:18" x14ac:dyDescent="0.25">
      <c r="B474" s="109" t="s">
        <v>113</v>
      </c>
      <c r="C474" s="110" t="s">
        <v>83</v>
      </c>
      <c r="D474" s="111" t="s">
        <v>71</v>
      </c>
      <c r="E474" s="110" t="s">
        <v>72</v>
      </c>
      <c r="F474" s="196">
        <v>44182.424259259256</v>
      </c>
      <c r="G474" s="196">
        <v>46007</v>
      </c>
      <c r="H474" s="111" t="s">
        <v>73</v>
      </c>
      <c r="I474" s="112">
        <v>652499999</v>
      </c>
      <c r="J474" s="112">
        <v>500000000</v>
      </c>
      <c r="K474" s="112">
        <v>508634217.69586754</v>
      </c>
      <c r="L474" s="112">
        <v>652499999</v>
      </c>
      <c r="M474" s="104">
        <v>0.77951604364000004</v>
      </c>
      <c r="N474" s="113">
        <v>6.1930238688000001</v>
      </c>
      <c r="O474" s="110" t="s">
        <v>74</v>
      </c>
      <c r="P474" s="106">
        <v>0.12235688459999999</v>
      </c>
      <c r="Q474" s="114"/>
      <c r="R474" s="115"/>
    </row>
    <row r="475" spans="2:18" x14ac:dyDescent="0.25">
      <c r="B475" s="109" t="s">
        <v>113</v>
      </c>
      <c r="C475" s="110" t="s">
        <v>83</v>
      </c>
      <c r="D475" s="111" t="s">
        <v>71</v>
      </c>
      <c r="E475" s="110" t="s">
        <v>72</v>
      </c>
      <c r="F475" s="196">
        <v>44070.450891203705</v>
      </c>
      <c r="G475" s="196">
        <v>44477</v>
      </c>
      <c r="H475" s="111" t="s">
        <v>73</v>
      </c>
      <c r="I475" s="112">
        <v>76483191</v>
      </c>
      <c r="J475" s="112">
        <v>70905062</v>
      </c>
      <c r="K475" s="112">
        <v>71372793.76769948</v>
      </c>
      <c r="L475" s="112">
        <v>76483191</v>
      </c>
      <c r="M475" s="104">
        <v>0.93318274034500004</v>
      </c>
      <c r="N475" s="113">
        <v>7.3703570122000004</v>
      </c>
      <c r="O475" s="110" t="s">
        <v>74</v>
      </c>
      <c r="P475" s="106">
        <v>1.7169416400000002E-2</v>
      </c>
      <c r="Q475" s="114"/>
      <c r="R475" s="115"/>
    </row>
    <row r="476" spans="2:18" x14ac:dyDescent="0.25">
      <c r="B476" s="109" t="s">
        <v>113</v>
      </c>
      <c r="C476" s="110" t="s">
        <v>83</v>
      </c>
      <c r="D476" s="111" t="s">
        <v>71</v>
      </c>
      <c r="E476" s="110" t="s">
        <v>72</v>
      </c>
      <c r="F476" s="196">
        <v>43550.54787037037</v>
      </c>
      <c r="G476" s="196">
        <v>44477</v>
      </c>
      <c r="H476" s="111" t="s">
        <v>73</v>
      </c>
      <c r="I476" s="112">
        <v>36513084</v>
      </c>
      <c r="J476" s="112">
        <v>30989179</v>
      </c>
      <c r="K476" s="112">
        <v>31030346.901147988</v>
      </c>
      <c r="L476" s="112">
        <v>36513084</v>
      </c>
      <c r="M476" s="104">
        <v>0.84984185124300005</v>
      </c>
      <c r="N476" s="113">
        <v>7.3792739915999999</v>
      </c>
      <c r="O476" s="110" t="s">
        <v>74</v>
      </c>
      <c r="P476" s="106">
        <v>7.4646503000000003E-3</v>
      </c>
      <c r="Q476" s="114"/>
      <c r="R476" s="115"/>
    </row>
    <row r="477" spans="2:18" x14ac:dyDescent="0.25">
      <c r="B477" s="109" t="s">
        <v>70</v>
      </c>
      <c r="C477" s="110" t="s">
        <v>83</v>
      </c>
      <c r="D477" s="111" t="s">
        <v>71</v>
      </c>
      <c r="E477" s="110" t="s">
        <v>72</v>
      </c>
      <c r="F477" s="196">
        <v>44229.710104166668</v>
      </c>
      <c r="G477" s="196">
        <v>47109</v>
      </c>
      <c r="H477" s="111" t="s">
        <v>73</v>
      </c>
      <c r="I477" s="112">
        <v>1552328767</v>
      </c>
      <c r="J477" s="112">
        <v>1000000002</v>
      </c>
      <c r="K477" s="112">
        <v>1010896366.0641264</v>
      </c>
      <c r="L477" s="112">
        <v>1552328767</v>
      </c>
      <c r="M477" s="104">
        <v>0.65121280205200005</v>
      </c>
      <c r="N477" s="113">
        <v>7.1862262298999999</v>
      </c>
      <c r="O477" s="110" t="s">
        <v>74</v>
      </c>
      <c r="P477" s="106">
        <v>0.24318090619999999</v>
      </c>
      <c r="Q477" s="114"/>
      <c r="R477" s="115"/>
    </row>
    <row r="478" spans="2:18" x14ac:dyDescent="0.25">
      <c r="B478" s="109" t="s">
        <v>70</v>
      </c>
      <c r="C478" s="110" t="s">
        <v>83</v>
      </c>
      <c r="D478" s="111" t="s">
        <v>71</v>
      </c>
      <c r="E478" s="110" t="s">
        <v>72</v>
      </c>
      <c r="F478" s="196">
        <v>44229.696284722224</v>
      </c>
      <c r="G478" s="196">
        <v>47109</v>
      </c>
      <c r="H478" s="111" t="s">
        <v>73</v>
      </c>
      <c r="I478" s="112">
        <v>1552328767</v>
      </c>
      <c r="J478" s="112">
        <v>1000000002</v>
      </c>
      <c r="K478" s="112">
        <v>1010896366.0641264</v>
      </c>
      <c r="L478" s="112">
        <v>1552328767</v>
      </c>
      <c r="M478" s="104">
        <v>0.65121280205200005</v>
      </c>
      <c r="N478" s="113">
        <v>7.1862262298999999</v>
      </c>
      <c r="O478" s="110" t="s">
        <v>74</v>
      </c>
      <c r="P478" s="106">
        <v>0.24318090619999999</v>
      </c>
      <c r="Q478" s="114"/>
      <c r="R478" s="115"/>
    </row>
    <row r="479" spans="2:18" x14ac:dyDescent="0.25">
      <c r="B479" s="109" t="s">
        <v>70</v>
      </c>
      <c r="C479" s="110" t="s">
        <v>83</v>
      </c>
      <c r="D479" s="111" t="s">
        <v>71</v>
      </c>
      <c r="E479" s="110" t="s">
        <v>72</v>
      </c>
      <c r="F479" s="196">
        <v>44229.692453703705</v>
      </c>
      <c r="G479" s="196">
        <v>47109</v>
      </c>
      <c r="H479" s="111" t="s">
        <v>73</v>
      </c>
      <c r="I479" s="112">
        <v>1552328767</v>
      </c>
      <c r="J479" s="112">
        <v>1000000002</v>
      </c>
      <c r="K479" s="112">
        <v>1010896366.0641264</v>
      </c>
      <c r="L479" s="112">
        <v>1552328767</v>
      </c>
      <c r="M479" s="104">
        <v>0.65121280205200005</v>
      </c>
      <c r="N479" s="113">
        <v>7.1862262298999999</v>
      </c>
      <c r="O479" s="110" t="s">
        <v>74</v>
      </c>
      <c r="P479" s="106">
        <v>0.24318090619999999</v>
      </c>
      <c r="Q479" s="114"/>
      <c r="R479" s="115"/>
    </row>
    <row r="480" spans="2:18" x14ac:dyDescent="0.25">
      <c r="B480" s="109" t="s">
        <v>113</v>
      </c>
      <c r="C480" s="110" t="s">
        <v>83</v>
      </c>
      <c r="D480" s="111" t="s">
        <v>71</v>
      </c>
      <c r="E480" s="110" t="s">
        <v>72</v>
      </c>
      <c r="F480" s="196">
        <v>44182.42324074074</v>
      </c>
      <c r="G480" s="196">
        <v>46007</v>
      </c>
      <c r="H480" s="111" t="s">
        <v>73</v>
      </c>
      <c r="I480" s="112">
        <v>652499999</v>
      </c>
      <c r="J480" s="112">
        <v>500000000</v>
      </c>
      <c r="K480" s="112">
        <v>508634217.69586754</v>
      </c>
      <c r="L480" s="112">
        <v>652499999</v>
      </c>
      <c r="M480" s="104">
        <v>0.77951604364000004</v>
      </c>
      <c r="N480" s="113">
        <v>6.1930238688000001</v>
      </c>
      <c r="O480" s="110" t="s">
        <v>74</v>
      </c>
      <c r="P480" s="106">
        <v>0.12235688459999999</v>
      </c>
      <c r="Q480" s="114"/>
      <c r="R480" s="115"/>
    </row>
    <row r="481" spans="2:18" x14ac:dyDescent="0.25">
      <c r="B481" s="109" t="s">
        <v>70</v>
      </c>
      <c r="C481" s="110" t="s">
        <v>83</v>
      </c>
      <c r="D481" s="111" t="s">
        <v>71</v>
      </c>
      <c r="E481" s="110" t="s">
        <v>72</v>
      </c>
      <c r="F481" s="196">
        <v>43763.549108796295</v>
      </c>
      <c r="G481" s="196">
        <v>44312</v>
      </c>
      <c r="H481" s="111" t="s">
        <v>73</v>
      </c>
      <c r="I481" s="112">
        <v>65891271</v>
      </c>
      <c r="J481" s="112">
        <v>59523066</v>
      </c>
      <c r="K481" s="112">
        <v>60169914.654908054</v>
      </c>
      <c r="L481" s="112">
        <v>65891271</v>
      </c>
      <c r="M481" s="104">
        <v>0.91316973768700005</v>
      </c>
      <c r="N481" s="113">
        <v>7.3293456137000002</v>
      </c>
      <c r="O481" s="110" t="s">
        <v>74</v>
      </c>
      <c r="P481" s="106">
        <v>1.4474455400000001E-2</v>
      </c>
      <c r="Q481" s="114"/>
      <c r="R481" s="115"/>
    </row>
    <row r="482" spans="2:18" x14ac:dyDescent="0.25">
      <c r="B482" s="109" t="s">
        <v>70</v>
      </c>
      <c r="C482" s="110" t="s">
        <v>83</v>
      </c>
      <c r="D482" s="111" t="s">
        <v>71</v>
      </c>
      <c r="E482" s="110" t="s">
        <v>72</v>
      </c>
      <c r="F482" s="196">
        <v>44229.708935185183</v>
      </c>
      <c r="G482" s="196">
        <v>47109</v>
      </c>
      <c r="H482" s="111" t="s">
        <v>73</v>
      </c>
      <c r="I482" s="112">
        <v>1552328767</v>
      </c>
      <c r="J482" s="112">
        <v>1000000002</v>
      </c>
      <c r="K482" s="112">
        <v>1010896366.0641264</v>
      </c>
      <c r="L482" s="112">
        <v>1552328767</v>
      </c>
      <c r="M482" s="104">
        <v>0.65121280205200005</v>
      </c>
      <c r="N482" s="113">
        <v>7.1862262298999999</v>
      </c>
      <c r="O482" s="110" t="s">
        <v>74</v>
      </c>
      <c r="P482" s="106">
        <v>0.24318090619999999</v>
      </c>
      <c r="Q482" s="114"/>
      <c r="R482" s="115"/>
    </row>
    <row r="483" spans="2:18" x14ac:dyDescent="0.25">
      <c r="B483" s="109" t="s">
        <v>70</v>
      </c>
      <c r="C483" s="110" t="s">
        <v>83</v>
      </c>
      <c r="D483" s="111" t="s">
        <v>71</v>
      </c>
      <c r="E483" s="110" t="s">
        <v>72</v>
      </c>
      <c r="F483" s="196">
        <v>44229.694745370369</v>
      </c>
      <c r="G483" s="196">
        <v>47109</v>
      </c>
      <c r="H483" s="111" t="s">
        <v>73</v>
      </c>
      <c r="I483" s="112">
        <v>1552328767</v>
      </c>
      <c r="J483" s="112">
        <v>1000000002</v>
      </c>
      <c r="K483" s="112">
        <v>1010896366.0641264</v>
      </c>
      <c r="L483" s="112">
        <v>1552328767</v>
      </c>
      <c r="M483" s="104">
        <v>0.65121280205200005</v>
      </c>
      <c r="N483" s="113">
        <v>7.1862262298999999</v>
      </c>
      <c r="O483" s="110" t="s">
        <v>74</v>
      </c>
      <c r="P483" s="106">
        <v>0.24318090619999999</v>
      </c>
      <c r="Q483" s="114"/>
      <c r="R483" s="115"/>
    </row>
    <row r="484" spans="2:18" x14ac:dyDescent="0.25">
      <c r="B484" s="109" t="s">
        <v>113</v>
      </c>
      <c r="C484" s="110" t="s">
        <v>83</v>
      </c>
      <c r="D484" s="111" t="s">
        <v>71</v>
      </c>
      <c r="E484" s="110" t="s">
        <v>72</v>
      </c>
      <c r="F484" s="196">
        <v>44182.42460648148</v>
      </c>
      <c r="G484" s="196">
        <v>46007</v>
      </c>
      <c r="H484" s="111" t="s">
        <v>73</v>
      </c>
      <c r="I484" s="112">
        <v>652499999</v>
      </c>
      <c r="J484" s="112">
        <v>500000000</v>
      </c>
      <c r="K484" s="112">
        <v>508634217.69586754</v>
      </c>
      <c r="L484" s="112">
        <v>652499999</v>
      </c>
      <c r="M484" s="104">
        <v>0.77951604364000004</v>
      </c>
      <c r="N484" s="113">
        <v>6.1930238688000001</v>
      </c>
      <c r="O484" s="110" t="s">
        <v>74</v>
      </c>
      <c r="P484" s="106">
        <v>0.12235688459999999</v>
      </c>
      <c r="Q484" s="114"/>
      <c r="R484" s="115"/>
    </row>
    <row r="485" spans="2:18" x14ac:dyDescent="0.25">
      <c r="B485" s="116" t="s">
        <v>84</v>
      </c>
      <c r="C485" s="117"/>
      <c r="D485" s="118"/>
      <c r="E485" s="117"/>
      <c r="F485" s="195"/>
      <c r="G485" s="195"/>
      <c r="H485" s="118"/>
      <c r="I485" s="119">
        <v>42658280728</v>
      </c>
      <c r="J485" s="119">
        <v>30241778471</v>
      </c>
      <c r="K485" s="119">
        <v>30591095814.212791</v>
      </c>
      <c r="L485" s="119">
        <v>42658280728</v>
      </c>
      <c r="M485" s="104"/>
      <c r="N485" s="120"/>
      <c r="O485" s="117"/>
      <c r="P485" s="121">
        <v>7.3589842164000014</v>
      </c>
      <c r="Q485" s="122"/>
      <c r="R485" s="123"/>
    </row>
    <row r="486" spans="2:18" x14ac:dyDescent="0.25">
      <c r="B486" s="109" t="s">
        <v>70</v>
      </c>
      <c r="C486" s="110" t="s">
        <v>116</v>
      </c>
      <c r="D486" s="111" t="s">
        <v>71</v>
      </c>
      <c r="E486" s="110" t="s">
        <v>72</v>
      </c>
      <c r="F486" s="196">
        <v>44257.655428240738</v>
      </c>
      <c r="G486" s="196">
        <v>44789</v>
      </c>
      <c r="H486" s="111" t="s">
        <v>73</v>
      </c>
      <c r="I486" s="112">
        <v>552255128</v>
      </c>
      <c r="J486" s="112">
        <v>502262206</v>
      </c>
      <c r="K486" s="112">
        <v>504957456.40056992</v>
      </c>
      <c r="L486" s="112">
        <v>552255128</v>
      </c>
      <c r="M486" s="104">
        <v>0.914355396263</v>
      </c>
      <c r="N486" s="113">
        <v>6.9680284837000004</v>
      </c>
      <c r="O486" s="110" t="s">
        <v>74</v>
      </c>
      <c r="P486" s="106">
        <v>0.1214724041</v>
      </c>
      <c r="Q486" s="114"/>
      <c r="R486" s="115"/>
    </row>
    <row r="487" spans="2:18" x14ac:dyDescent="0.25">
      <c r="B487" s="109" t="s">
        <v>70</v>
      </c>
      <c r="C487" s="110" t="s">
        <v>116</v>
      </c>
      <c r="D487" s="111" t="s">
        <v>71</v>
      </c>
      <c r="E487" s="110" t="s">
        <v>72</v>
      </c>
      <c r="F487" s="196">
        <v>44195.682372685187</v>
      </c>
      <c r="G487" s="196">
        <v>45292</v>
      </c>
      <c r="H487" s="111" t="s">
        <v>73</v>
      </c>
      <c r="I487" s="112">
        <v>2411750685</v>
      </c>
      <c r="J487" s="112">
        <v>1999999998</v>
      </c>
      <c r="K487" s="112">
        <v>2033866877.5547783</v>
      </c>
      <c r="L487" s="112">
        <v>2411750685</v>
      </c>
      <c r="M487" s="104">
        <v>0.84331555919300005</v>
      </c>
      <c r="N487" s="113">
        <v>6.9671068899000002</v>
      </c>
      <c r="O487" s="110" t="s">
        <v>74</v>
      </c>
      <c r="P487" s="106">
        <v>0.48926636509999999</v>
      </c>
      <c r="Q487" s="114"/>
      <c r="R487" s="115"/>
    </row>
    <row r="488" spans="2:18" x14ac:dyDescent="0.25">
      <c r="B488" s="109" t="s">
        <v>70</v>
      </c>
      <c r="C488" s="110" t="s">
        <v>116</v>
      </c>
      <c r="D488" s="111" t="s">
        <v>71</v>
      </c>
      <c r="E488" s="110" t="s">
        <v>72</v>
      </c>
      <c r="F488" s="196">
        <v>44096.682511574072</v>
      </c>
      <c r="G488" s="196">
        <v>45196</v>
      </c>
      <c r="H488" s="111" t="s">
        <v>73</v>
      </c>
      <c r="I488" s="112">
        <v>2458082192</v>
      </c>
      <c r="J488" s="112">
        <v>2000000000</v>
      </c>
      <c r="K488" s="112">
        <v>2003676247.9577117</v>
      </c>
      <c r="L488" s="112">
        <v>2458082192</v>
      </c>
      <c r="M488" s="104">
        <v>0.81513801876900005</v>
      </c>
      <c r="N488" s="113">
        <v>7.7450002170000003</v>
      </c>
      <c r="O488" s="110" t="s">
        <v>74</v>
      </c>
      <c r="P488" s="106">
        <v>0.48200371689999999</v>
      </c>
      <c r="Q488" s="114"/>
      <c r="R488" s="115"/>
    </row>
    <row r="489" spans="2:18" x14ac:dyDescent="0.25">
      <c r="B489" s="109" t="s">
        <v>70</v>
      </c>
      <c r="C489" s="110" t="s">
        <v>116</v>
      </c>
      <c r="D489" s="111" t="s">
        <v>71</v>
      </c>
      <c r="E489" s="110" t="s">
        <v>72</v>
      </c>
      <c r="F489" s="196">
        <v>44021.615243055552</v>
      </c>
      <c r="G489" s="196">
        <v>45117</v>
      </c>
      <c r="H489" s="111" t="s">
        <v>73</v>
      </c>
      <c r="I489" s="112">
        <v>614822427</v>
      </c>
      <c r="J489" s="112">
        <v>500603248</v>
      </c>
      <c r="K489" s="112">
        <v>508960488.78856421</v>
      </c>
      <c r="L489" s="112">
        <v>614822427</v>
      </c>
      <c r="M489" s="104">
        <v>0.82781705161899999</v>
      </c>
      <c r="N489" s="113">
        <v>7.7440160248999996</v>
      </c>
      <c r="O489" s="110" t="s">
        <v>74</v>
      </c>
      <c r="P489" s="106">
        <v>0.1224353723</v>
      </c>
      <c r="Q489" s="114"/>
      <c r="R489" s="115"/>
    </row>
    <row r="490" spans="2:18" x14ac:dyDescent="0.25">
      <c r="B490" s="109" t="s">
        <v>70</v>
      </c>
      <c r="C490" s="110" t="s">
        <v>116</v>
      </c>
      <c r="D490" s="111" t="s">
        <v>71</v>
      </c>
      <c r="E490" s="110" t="s">
        <v>72</v>
      </c>
      <c r="F490" s="196">
        <v>44273.674907407411</v>
      </c>
      <c r="G490" s="196">
        <v>45369</v>
      </c>
      <c r="H490" s="111" t="s">
        <v>73</v>
      </c>
      <c r="I490" s="112">
        <v>1205875342</v>
      </c>
      <c r="J490" s="112">
        <v>1000184547</v>
      </c>
      <c r="K490" s="112">
        <v>1002586661.4646145</v>
      </c>
      <c r="L490" s="112">
        <v>1205875342</v>
      </c>
      <c r="M490" s="104">
        <v>0.83141816284400005</v>
      </c>
      <c r="N490" s="113">
        <v>6.9670568096999999</v>
      </c>
      <c r="O490" s="110" t="s">
        <v>74</v>
      </c>
      <c r="P490" s="106">
        <v>0.2411819264</v>
      </c>
      <c r="Q490" s="114"/>
      <c r="R490" s="115"/>
    </row>
    <row r="491" spans="2:18" x14ac:dyDescent="0.25">
      <c r="B491" s="109" t="s">
        <v>70</v>
      </c>
      <c r="C491" s="110" t="s">
        <v>116</v>
      </c>
      <c r="D491" s="111" t="s">
        <v>71</v>
      </c>
      <c r="E491" s="110" t="s">
        <v>72</v>
      </c>
      <c r="F491" s="196">
        <v>44055.513553240744</v>
      </c>
      <c r="G491" s="196">
        <v>44789</v>
      </c>
      <c r="H491" s="111" t="s">
        <v>73</v>
      </c>
      <c r="I491" s="112">
        <v>569538147</v>
      </c>
      <c r="J491" s="112">
        <v>500592364</v>
      </c>
      <c r="K491" s="112">
        <v>504957456.99451715</v>
      </c>
      <c r="L491" s="112">
        <v>569538147</v>
      </c>
      <c r="M491" s="104">
        <v>0.88660866643299996</v>
      </c>
      <c r="N491" s="113">
        <v>6.9680283888999996</v>
      </c>
      <c r="O491" s="110" t="s">
        <v>74</v>
      </c>
      <c r="P491" s="106">
        <v>0.12147240419999999</v>
      </c>
      <c r="Q491" s="114"/>
      <c r="R491" s="115"/>
    </row>
    <row r="492" spans="2:18" x14ac:dyDescent="0.25">
      <c r="B492" s="109" t="s">
        <v>70</v>
      </c>
      <c r="C492" s="110" t="s">
        <v>116</v>
      </c>
      <c r="D492" s="111" t="s">
        <v>71</v>
      </c>
      <c r="E492" s="110" t="s">
        <v>72</v>
      </c>
      <c r="F492" s="196">
        <v>44000.685937499999</v>
      </c>
      <c r="G492" s="196">
        <v>45100</v>
      </c>
      <c r="H492" s="111" t="s">
        <v>73</v>
      </c>
      <c r="I492" s="112">
        <v>617397603</v>
      </c>
      <c r="J492" s="112">
        <v>500500000</v>
      </c>
      <c r="K492" s="112">
        <v>501869995.73412514</v>
      </c>
      <c r="L492" s="112">
        <v>617397603</v>
      </c>
      <c r="M492" s="104">
        <v>0.81287972822599996</v>
      </c>
      <c r="N492" s="113">
        <v>7.9783002233999998</v>
      </c>
      <c r="O492" s="110" t="s">
        <v>74</v>
      </c>
      <c r="P492" s="106">
        <v>0.1207296855</v>
      </c>
      <c r="Q492" s="114"/>
      <c r="R492" s="115"/>
    </row>
    <row r="493" spans="2:18" x14ac:dyDescent="0.25">
      <c r="B493" s="109" t="s">
        <v>70</v>
      </c>
      <c r="C493" s="110" t="s">
        <v>116</v>
      </c>
      <c r="D493" s="111" t="s">
        <v>71</v>
      </c>
      <c r="E493" s="110" t="s">
        <v>72</v>
      </c>
      <c r="F493" s="196">
        <v>44245.718680555554</v>
      </c>
      <c r="G493" s="196">
        <v>44977</v>
      </c>
      <c r="H493" s="111" t="s">
        <v>73</v>
      </c>
      <c r="I493" s="112">
        <v>1123336986</v>
      </c>
      <c r="J493" s="112">
        <v>999999999</v>
      </c>
      <c r="K493" s="112">
        <v>1006827065.0098612</v>
      </c>
      <c r="L493" s="112">
        <v>1123336986</v>
      </c>
      <c r="M493" s="104">
        <v>0.89628230669700004</v>
      </c>
      <c r="N493" s="113">
        <v>6.2443031366000001</v>
      </c>
      <c r="O493" s="110" t="s">
        <v>74</v>
      </c>
      <c r="P493" s="106">
        <v>0.24220199649999999</v>
      </c>
      <c r="Q493" s="114"/>
      <c r="R493" s="115"/>
    </row>
    <row r="494" spans="2:18" x14ac:dyDescent="0.25">
      <c r="B494" s="109" t="s">
        <v>70</v>
      </c>
      <c r="C494" s="110" t="s">
        <v>116</v>
      </c>
      <c r="D494" s="111" t="s">
        <v>71</v>
      </c>
      <c r="E494" s="110" t="s">
        <v>72</v>
      </c>
      <c r="F494" s="196">
        <v>44194.648148148146</v>
      </c>
      <c r="G494" s="196">
        <v>45292</v>
      </c>
      <c r="H494" s="111" t="s">
        <v>73</v>
      </c>
      <c r="I494" s="112">
        <v>2412126027</v>
      </c>
      <c r="J494" s="112">
        <v>2000000001</v>
      </c>
      <c r="K494" s="112">
        <v>2034244589.0628543</v>
      </c>
      <c r="L494" s="112">
        <v>2412126027</v>
      </c>
      <c r="M494" s="104">
        <v>0.84334092261000004</v>
      </c>
      <c r="N494" s="113">
        <v>6.9676034079000004</v>
      </c>
      <c r="O494" s="110" t="s">
        <v>74</v>
      </c>
      <c r="P494" s="106">
        <v>0.48935722720000002</v>
      </c>
      <c r="Q494" s="114"/>
      <c r="R494" s="115"/>
    </row>
    <row r="495" spans="2:18" x14ac:dyDescent="0.25">
      <c r="B495" s="109" t="s">
        <v>70</v>
      </c>
      <c r="C495" s="110" t="s">
        <v>116</v>
      </c>
      <c r="D495" s="111" t="s">
        <v>71</v>
      </c>
      <c r="E495" s="110" t="s">
        <v>72</v>
      </c>
      <c r="F495" s="196">
        <v>44060.666585648149</v>
      </c>
      <c r="G495" s="196">
        <v>45159</v>
      </c>
      <c r="H495" s="111" t="s">
        <v>73</v>
      </c>
      <c r="I495" s="112">
        <v>615030855</v>
      </c>
      <c r="J495" s="112">
        <v>500500000</v>
      </c>
      <c r="K495" s="112">
        <v>504818650.89325839</v>
      </c>
      <c r="L495" s="112">
        <v>615030855</v>
      </c>
      <c r="M495" s="104">
        <v>0.82080215454100003</v>
      </c>
      <c r="N495" s="113">
        <v>7.7448406001999999</v>
      </c>
      <c r="O495" s="110" t="s">
        <v>74</v>
      </c>
      <c r="P495" s="106">
        <v>0.12143901310000001</v>
      </c>
      <c r="Q495" s="114"/>
      <c r="R495" s="115"/>
    </row>
    <row r="496" spans="2:18" x14ac:dyDescent="0.25">
      <c r="B496" s="109" t="s">
        <v>70</v>
      </c>
      <c r="C496" s="110" t="s">
        <v>116</v>
      </c>
      <c r="D496" s="111" t="s">
        <v>71</v>
      </c>
      <c r="E496" s="110" t="s">
        <v>72</v>
      </c>
      <c r="F496" s="196">
        <v>44021.612337962964</v>
      </c>
      <c r="G496" s="196">
        <v>45117</v>
      </c>
      <c r="H496" s="111" t="s">
        <v>73</v>
      </c>
      <c r="I496" s="112">
        <v>614822427</v>
      </c>
      <c r="J496" s="112">
        <v>500603248</v>
      </c>
      <c r="K496" s="112">
        <v>508960488.78856421</v>
      </c>
      <c r="L496" s="112">
        <v>614822427</v>
      </c>
      <c r="M496" s="104">
        <v>0.82781705161899999</v>
      </c>
      <c r="N496" s="113">
        <v>7.7440160248999996</v>
      </c>
      <c r="O496" s="110" t="s">
        <v>74</v>
      </c>
      <c r="P496" s="106">
        <v>0.1224353723</v>
      </c>
      <c r="Q496" s="114"/>
      <c r="R496" s="115"/>
    </row>
    <row r="497" spans="2:18" x14ac:dyDescent="0.25">
      <c r="B497" s="109" t="s">
        <v>70</v>
      </c>
      <c r="C497" s="110" t="s">
        <v>116</v>
      </c>
      <c r="D497" s="111" t="s">
        <v>71</v>
      </c>
      <c r="E497" s="110" t="s">
        <v>72</v>
      </c>
      <c r="F497" s="196">
        <v>44266.800092592595</v>
      </c>
      <c r="G497" s="196">
        <v>45349</v>
      </c>
      <c r="H497" s="111" t="s">
        <v>73</v>
      </c>
      <c r="I497" s="112">
        <v>2411375342</v>
      </c>
      <c r="J497" s="112">
        <v>2004803545</v>
      </c>
      <c r="K497" s="112">
        <v>2012216179.7484071</v>
      </c>
      <c r="L497" s="112">
        <v>2411375342</v>
      </c>
      <c r="M497" s="104">
        <v>0.83446825747099995</v>
      </c>
      <c r="N497" s="113">
        <v>6.9673833925000004</v>
      </c>
      <c r="O497" s="110" t="s">
        <v>74</v>
      </c>
      <c r="P497" s="106">
        <v>0.48405808010000001</v>
      </c>
      <c r="Q497" s="114"/>
      <c r="R497" s="115"/>
    </row>
    <row r="498" spans="2:18" x14ac:dyDescent="0.25">
      <c r="B498" s="109" t="s">
        <v>70</v>
      </c>
      <c r="C498" s="110" t="s">
        <v>116</v>
      </c>
      <c r="D498" s="111" t="s">
        <v>71</v>
      </c>
      <c r="E498" s="110" t="s">
        <v>72</v>
      </c>
      <c r="F498" s="196">
        <v>44216.41847222222</v>
      </c>
      <c r="G498" s="196">
        <v>45313</v>
      </c>
      <c r="H498" s="111" t="s">
        <v>73</v>
      </c>
      <c r="I498" s="112">
        <v>2412126027</v>
      </c>
      <c r="J498" s="112">
        <v>2000369092</v>
      </c>
      <c r="K498" s="112">
        <v>2026376603.1786945</v>
      </c>
      <c r="L498" s="112">
        <v>2412126027</v>
      </c>
      <c r="M498" s="104">
        <v>0.84007907567700002</v>
      </c>
      <c r="N498" s="113">
        <v>6.9676075985999999</v>
      </c>
      <c r="O498" s="110" t="s">
        <v>74</v>
      </c>
      <c r="P498" s="106">
        <v>0.48746450699999999</v>
      </c>
      <c r="Q498" s="114"/>
      <c r="R498" s="115"/>
    </row>
    <row r="499" spans="2:18" x14ac:dyDescent="0.25">
      <c r="B499" s="109" t="s">
        <v>70</v>
      </c>
      <c r="C499" s="110" t="s">
        <v>116</v>
      </c>
      <c r="D499" s="111" t="s">
        <v>71</v>
      </c>
      <c r="E499" s="110" t="s">
        <v>72</v>
      </c>
      <c r="F499" s="196">
        <v>44060.664710648147</v>
      </c>
      <c r="G499" s="196">
        <v>45159</v>
      </c>
      <c r="H499" s="111" t="s">
        <v>73</v>
      </c>
      <c r="I499" s="112">
        <v>615030855</v>
      </c>
      <c r="J499" s="112">
        <v>500500000</v>
      </c>
      <c r="K499" s="112">
        <v>504818650.89325839</v>
      </c>
      <c r="L499" s="112">
        <v>615030855</v>
      </c>
      <c r="M499" s="104">
        <v>0.82080215454100003</v>
      </c>
      <c r="N499" s="113">
        <v>7.7448406001999999</v>
      </c>
      <c r="O499" s="110" t="s">
        <v>74</v>
      </c>
      <c r="P499" s="106">
        <v>0.12143901310000001</v>
      </c>
      <c r="Q499" s="114"/>
      <c r="R499" s="115"/>
    </row>
    <row r="500" spans="2:18" x14ac:dyDescent="0.25">
      <c r="B500" s="109" t="s">
        <v>70</v>
      </c>
      <c r="C500" s="110" t="s">
        <v>116</v>
      </c>
      <c r="D500" s="111" t="s">
        <v>71</v>
      </c>
      <c r="E500" s="110" t="s">
        <v>72</v>
      </c>
      <c r="F500" s="196">
        <v>44021.607037037036</v>
      </c>
      <c r="G500" s="196">
        <v>45117</v>
      </c>
      <c r="H500" s="111" t="s">
        <v>73</v>
      </c>
      <c r="I500" s="112">
        <v>614822427</v>
      </c>
      <c r="J500" s="112">
        <v>500603248</v>
      </c>
      <c r="K500" s="112">
        <v>508960488.78856421</v>
      </c>
      <c r="L500" s="112">
        <v>614822427</v>
      </c>
      <c r="M500" s="104">
        <v>0.82781705161899999</v>
      </c>
      <c r="N500" s="113">
        <v>7.7440160248999996</v>
      </c>
      <c r="O500" s="110" t="s">
        <v>74</v>
      </c>
      <c r="P500" s="106">
        <v>0.1224353723</v>
      </c>
      <c r="Q500" s="114"/>
      <c r="R500" s="115"/>
    </row>
    <row r="501" spans="2:18" x14ac:dyDescent="0.25">
      <c r="B501" s="109" t="s">
        <v>70</v>
      </c>
      <c r="C501" s="110" t="s">
        <v>116</v>
      </c>
      <c r="D501" s="111" t="s">
        <v>71</v>
      </c>
      <c r="E501" s="110" t="s">
        <v>72</v>
      </c>
      <c r="F501" s="196">
        <v>44266.482094907406</v>
      </c>
      <c r="G501" s="196">
        <v>45362</v>
      </c>
      <c r="H501" s="111" t="s">
        <v>73</v>
      </c>
      <c r="I501" s="112">
        <v>2411750685</v>
      </c>
      <c r="J501" s="112">
        <v>2000369091</v>
      </c>
      <c r="K501" s="112">
        <v>2007765014.1901588</v>
      </c>
      <c r="L501" s="112">
        <v>2411750685</v>
      </c>
      <c r="M501" s="104">
        <v>0.83249277243999997</v>
      </c>
      <c r="N501" s="113">
        <v>6.9670251195999997</v>
      </c>
      <c r="O501" s="110" t="s">
        <v>74</v>
      </c>
      <c r="P501" s="106">
        <v>0.48298730919999999</v>
      </c>
      <c r="Q501" s="114"/>
      <c r="R501" s="115"/>
    </row>
    <row r="502" spans="2:18" x14ac:dyDescent="0.25">
      <c r="B502" s="109" t="s">
        <v>70</v>
      </c>
      <c r="C502" s="110" t="s">
        <v>116</v>
      </c>
      <c r="D502" s="111" t="s">
        <v>71</v>
      </c>
      <c r="E502" s="110" t="s">
        <v>72</v>
      </c>
      <c r="F502" s="196">
        <v>44216.416458333333</v>
      </c>
      <c r="G502" s="196">
        <v>45313</v>
      </c>
      <c r="H502" s="111" t="s">
        <v>73</v>
      </c>
      <c r="I502" s="112">
        <v>2412126027</v>
      </c>
      <c r="J502" s="112">
        <v>2000369092</v>
      </c>
      <c r="K502" s="112">
        <v>2026376603.1786945</v>
      </c>
      <c r="L502" s="112">
        <v>2412126027</v>
      </c>
      <c r="M502" s="104">
        <v>0.84007907567700002</v>
      </c>
      <c r="N502" s="113">
        <v>6.9676075985999999</v>
      </c>
      <c r="O502" s="110" t="s">
        <v>74</v>
      </c>
      <c r="P502" s="106">
        <v>0.48746450699999999</v>
      </c>
      <c r="Q502" s="114"/>
      <c r="R502" s="115"/>
    </row>
    <row r="503" spans="2:18" x14ac:dyDescent="0.25">
      <c r="B503" s="109" t="s">
        <v>70</v>
      </c>
      <c r="C503" s="110" t="s">
        <v>116</v>
      </c>
      <c r="D503" s="111" t="s">
        <v>71</v>
      </c>
      <c r="E503" s="110" t="s">
        <v>72</v>
      </c>
      <c r="F503" s="196">
        <v>44242.548784722225</v>
      </c>
      <c r="G503" s="196">
        <v>44970</v>
      </c>
      <c r="H503" s="111" t="s">
        <v>73</v>
      </c>
      <c r="I503" s="112">
        <v>1123168493</v>
      </c>
      <c r="J503" s="112">
        <v>1000497987</v>
      </c>
      <c r="K503" s="112">
        <v>1007830191.1042192</v>
      </c>
      <c r="L503" s="112">
        <v>1123168493</v>
      </c>
      <c r="M503" s="104">
        <v>0.89730988483499996</v>
      </c>
      <c r="N503" s="113">
        <v>6.2444099821999997</v>
      </c>
      <c r="O503" s="110" t="s">
        <v>74</v>
      </c>
      <c r="P503" s="106">
        <v>0.24244330820000001</v>
      </c>
      <c r="Q503" s="114"/>
      <c r="R503" s="115"/>
    </row>
    <row r="504" spans="2:18" x14ac:dyDescent="0.25">
      <c r="B504" s="109" t="s">
        <v>70</v>
      </c>
      <c r="C504" s="110" t="s">
        <v>116</v>
      </c>
      <c r="D504" s="111" t="s">
        <v>71</v>
      </c>
      <c r="E504" s="110" t="s">
        <v>72</v>
      </c>
      <c r="F504" s="196">
        <v>44109.680358796293</v>
      </c>
      <c r="G504" s="196">
        <v>45208</v>
      </c>
      <c r="H504" s="111" t="s">
        <v>73</v>
      </c>
      <c r="I504" s="112">
        <v>1228832877</v>
      </c>
      <c r="J504" s="112">
        <v>1000000000</v>
      </c>
      <c r="K504" s="112">
        <v>1036836200.2260878</v>
      </c>
      <c r="L504" s="112">
        <v>1228832877</v>
      </c>
      <c r="M504" s="104">
        <v>0.84375688479099997</v>
      </c>
      <c r="N504" s="113">
        <v>7.7448795070000003</v>
      </c>
      <c r="O504" s="110" t="s">
        <v>74</v>
      </c>
      <c r="P504" s="106">
        <v>0.2494209845</v>
      </c>
      <c r="Q504" s="114"/>
      <c r="R504" s="115"/>
    </row>
    <row r="505" spans="2:18" x14ac:dyDescent="0.25">
      <c r="B505" s="109" t="s">
        <v>70</v>
      </c>
      <c r="C505" s="110" t="s">
        <v>116</v>
      </c>
      <c r="D505" s="111" t="s">
        <v>71</v>
      </c>
      <c r="E505" s="110" t="s">
        <v>72</v>
      </c>
      <c r="F505" s="196">
        <v>44055.519513888888</v>
      </c>
      <c r="G505" s="196">
        <v>44789</v>
      </c>
      <c r="H505" s="111" t="s">
        <v>73</v>
      </c>
      <c r="I505" s="112">
        <v>569538147</v>
      </c>
      <c r="J505" s="112">
        <v>500592364</v>
      </c>
      <c r="K505" s="112">
        <v>504957456.99451715</v>
      </c>
      <c r="L505" s="112">
        <v>569538147</v>
      </c>
      <c r="M505" s="104">
        <v>0.88660866643299996</v>
      </c>
      <c r="N505" s="113">
        <v>6.9680283888999996</v>
      </c>
      <c r="O505" s="110" t="s">
        <v>74</v>
      </c>
      <c r="P505" s="106">
        <v>0.12147240419999999</v>
      </c>
      <c r="Q505" s="114"/>
      <c r="R505" s="115"/>
    </row>
    <row r="506" spans="2:18" x14ac:dyDescent="0.25">
      <c r="B506" s="109" t="s">
        <v>70</v>
      </c>
      <c r="C506" s="110" t="s">
        <v>116</v>
      </c>
      <c r="D506" s="111" t="s">
        <v>71</v>
      </c>
      <c r="E506" s="110" t="s">
        <v>72</v>
      </c>
      <c r="F506" s="196">
        <v>44004.736759259256</v>
      </c>
      <c r="G506" s="196">
        <v>45104</v>
      </c>
      <c r="H506" s="111" t="s">
        <v>73</v>
      </c>
      <c r="I506" s="112">
        <v>617397600</v>
      </c>
      <c r="J506" s="112">
        <v>500500000</v>
      </c>
      <c r="K506" s="112">
        <v>501448562.72320485</v>
      </c>
      <c r="L506" s="112">
        <v>617397600</v>
      </c>
      <c r="M506" s="104">
        <v>0.81219713637199997</v>
      </c>
      <c r="N506" s="113">
        <v>7.9784515877000004</v>
      </c>
      <c r="O506" s="110" t="s">
        <v>74</v>
      </c>
      <c r="P506" s="106">
        <v>0.12062830569999999</v>
      </c>
      <c r="Q506" s="114"/>
      <c r="R506" s="115"/>
    </row>
    <row r="507" spans="2:18" x14ac:dyDescent="0.25">
      <c r="B507" s="109" t="s">
        <v>70</v>
      </c>
      <c r="C507" s="110" t="s">
        <v>116</v>
      </c>
      <c r="D507" s="111" t="s">
        <v>71</v>
      </c>
      <c r="E507" s="110" t="s">
        <v>72</v>
      </c>
      <c r="F507" s="196">
        <v>44257.718101851853</v>
      </c>
      <c r="G507" s="196">
        <v>45349</v>
      </c>
      <c r="H507" s="111" t="s">
        <v>73</v>
      </c>
      <c r="I507" s="112">
        <v>2411375342</v>
      </c>
      <c r="J507" s="112">
        <v>2001476775</v>
      </c>
      <c r="K507" s="112">
        <v>2012216180.0596044</v>
      </c>
      <c r="L507" s="112">
        <v>2411375342</v>
      </c>
      <c r="M507" s="104">
        <v>0.83446825760099996</v>
      </c>
      <c r="N507" s="113">
        <v>6.9673833862999999</v>
      </c>
      <c r="O507" s="110" t="s">
        <v>74</v>
      </c>
      <c r="P507" s="106">
        <v>0.48405808020000002</v>
      </c>
      <c r="Q507" s="114"/>
      <c r="R507" s="115"/>
    </row>
    <row r="508" spans="2:18" x14ac:dyDescent="0.25">
      <c r="B508" s="109" t="s">
        <v>70</v>
      </c>
      <c r="C508" s="110" t="s">
        <v>116</v>
      </c>
      <c r="D508" s="111" t="s">
        <v>71</v>
      </c>
      <c r="E508" s="110" t="s">
        <v>72</v>
      </c>
      <c r="F508" s="196">
        <v>44207.671134259261</v>
      </c>
      <c r="G508" s="196">
        <v>45303</v>
      </c>
      <c r="H508" s="111" t="s">
        <v>73</v>
      </c>
      <c r="I508" s="112">
        <v>1205687671</v>
      </c>
      <c r="J508" s="112">
        <v>1000000000</v>
      </c>
      <c r="K508" s="112">
        <v>1014684775.6478134</v>
      </c>
      <c r="L508" s="112">
        <v>1205687671</v>
      </c>
      <c r="M508" s="104">
        <v>0.84158177947199997</v>
      </c>
      <c r="N508" s="113">
        <v>6.9674121720000004</v>
      </c>
      <c r="O508" s="110" t="s">
        <v>74</v>
      </c>
      <c r="P508" s="106">
        <v>0.2440922448</v>
      </c>
      <c r="Q508" s="114"/>
      <c r="R508" s="115"/>
    </row>
    <row r="509" spans="2:18" x14ac:dyDescent="0.25">
      <c r="B509" s="109" t="s">
        <v>70</v>
      </c>
      <c r="C509" s="110" t="s">
        <v>116</v>
      </c>
      <c r="D509" s="111" t="s">
        <v>71</v>
      </c>
      <c r="E509" s="110" t="s">
        <v>72</v>
      </c>
      <c r="F509" s="196">
        <v>44109.677106481482</v>
      </c>
      <c r="G509" s="196">
        <v>44841</v>
      </c>
      <c r="H509" s="111" t="s">
        <v>73</v>
      </c>
      <c r="I509" s="112">
        <v>1137375342</v>
      </c>
      <c r="J509" s="112">
        <v>1000000000</v>
      </c>
      <c r="K509" s="112">
        <v>1033202310.8639749</v>
      </c>
      <c r="L509" s="112">
        <v>1137375342</v>
      </c>
      <c r="M509" s="104">
        <v>0.90840927590999998</v>
      </c>
      <c r="N509" s="113">
        <v>6.9676153936</v>
      </c>
      <c r="O509" s="110" t="s">
        <v>74</v>
      </c>
      <c r="P509" s="106">
        <v>0.24854681719999999</v>
      </c>
      <c r="Q509" s="114"/>
      <c r="R509" s="115"/>
    </row>
    <row r="510" spans="2:18" x14ac:dyDescent="0.25">
      <c r="B510" s="109" t="s">
        <v>70</v>
      </c>
      <c r="C510" s="110" t="s">
        <v>116</v>
      </c>
      <c r="D510" s="111" t="s">
        <v>71</v>
      </c>
      <c r="E510" s="110" t="s">
        <v>72</v>
      </c>
      <c r="F510" s="196">
        <v>44028.742523148147</v>
      </c>
      <c r="G510" s="196">
        <v>44760</v>
      </c>
      <c r="H510" s="111" t="s">
        <v>73</v>
      </c>
      <c r="I510" s="112">
        <v>569256359</v>
      </c>
      <c r="J510" s="112">
        <v>500500000</v>
      </c>
      <c r="K510" s="112">
        <v>507198523.46159846</v>
      </c>
      <c r="L510" s="112">
        <v>569256359</v>
      </c>
      <c r="M510" s="104">
        <v>0.89098437890500004</v>
      </c>
      <c r="N510" s="113">
        <v>6.9669332839000004</v>
      </c>
      <c r="O510" s="110" t="s">
        <v>74</v>
      </c>
      <c r="P510" s="106">
        <v>0.1220115145</v>
      </c>
      <c r="Q510" s="114"/>
      <c r="R510" s="115"/>
    </row>
    <row r="511" spans="2:18" x14ac:dyDescent="0.25">
      <c r="B511" s="109" t="s">
        <v>70</v>
      </c>
      <c r="C511" s="110" t="s">
        <v>116</v>
      </c>
      <c r="D511" s="111" t="s">
        <v>71</v>
      </c>
      <c r="E511" s="110" t="s">
        <v>72</v>
      </c>
      <c r="F511" s="196">
        <v>44055.515474537038</v>
      </c>
      <c r="G511" s="196">
        <v>44789</v>
      </c>
      <c r="H511" s="111" t="s">
        <v>73</v>
      </c>
      <c r="I511" s="112">
        <v>569538147</v>
      </c>
      <c r="J511" s="112">
        <v>500592364</v>
      </c>
      <c r="K511" s="112">
        <v>504957456.99451715</v>
      </c>
      <c r="L511" s="112">
        <v>569538147</v>
      </c>
      <c r="M511" s="104">
        <v>0.88660866643299996</v>
      </c>
      <c r="N511" s="113">
        <v>6.9680283888999996</v>
      </c>
      <c r="O511" s="110" t="s">
        <v>74</v>
      </c>
      <c r="P511" s="106">
        <v>0.12147240419999999</v>
      </c>
      <c r="Q511" s="114"/>
      <c r="R511" s="115"/>
    </row>
    <row r="512" spans="2:18" x14ac:dyDescent="0.25">
      <c r="B512" s="109" t="s">
        <v>70</v>
      </c>
      <c r="C512" s="110" t="s">
        <v>116</v>
      </c>
      <c r="D512" s="111" t="s">
        <v>71</v>
      </c>
      <c r="E512" s="110" t="s">
        <v>72</v>
      </c>
      <c r="F512" s="196">
        <v>44000.688090277778</v>
      </c>
      <c r="G512" s="196">
        <v>45100</v>
      </c>
      <c r="H512" s="111" t="s">
        <v>73</v>
      </c>
      <c r="I512" s="112">
        <v>617397603</v>
      </c>
      <c r="J512" s="112">
        <v>500500000</v>
      </c>
      <c r="K512" s="112">
        <v>501869995.73412514</v>
      </c>
      <c r="L512" s="112">
        <v>617397603</v>
      </c>
      <c r="M512" s="104">
        <v>0.81287972822599996</v>
      </c>
      <c r="N512" s="113">
        <v>7.9783002233999998</v>
      </c>
      <c r="O512" s="110" t="s">
        <v>74</v>
      </c>
      <c r="P512" s="106">
        <v>0.1207296855</v>
      </c>
      <c r="Q512" s="114"/>
      <c r="R512" s="115"/>
    </row>
    <row r="513" spans="2:18" x14ac:dyDescent="0.25">
      <c r="B513" s="109" t="s">
        <v>70</v>
      </c>
      <c r="C513" s="110" t="s">
        <v>116</v>
      </c>
      <c r="D513" s="111" t="s">
        <v>71</v>
      </c>
      <c r="E513" s="110" t="s">
        <v>72</v>
      </c>
      <c r="F513" s="196">
        <v>44257.714270833334</v>
      </c>
      <c r="G513" s="196">
        <v>45349</v>
      </c>
      <c r="H513" s="111" t="s">
        <v>73</v>
      </c>
      <c r="I513" s="112">
        <v>2411375342</v>
      </c>
      <c r="J513" s="112">
        <v>2001476775</v>
      </c>
      <c r="K513" s="112">
        <v>2012216180.0596044</v>
      </c>
      <c r="L513" s="112">
        <v>2411375342</v>
      </c>
      <c r="M513" s="104">
        <v>0.83446825760099996</v>
      </c>
      <c r="N513" s="113">
        <v>6.9673833862999999</v>
      </c>
      <c r="O513" s="110" t="s">
        <v>74</v>
      </c>
      <c r="P513" s="106">
        <v>0.48405808020000002</v>
      </c>
      <c r="Q513" s="114"/>
      <c r="R513" s="115"/>
    </row>
    <row r="514" spans="2:18" x14ac:dyDescent="0.25">
      <c r="B514" s="109" t="s">
        <v>70</v>
      </c>
      <c r="C514" s="110" t="s">
        <v>116</v>
      </c>
      <c r="D514" s="111" t="s">
        <v>71</v>
      </c>
      <c r="E514" s="110" t="s">
        <v>72</v>
      </c>
      <c r="F514" s="196">
        <v>44201.709826388891</v>
      </c>
      <c r="G514" s="196">
        <v>45299</v>
      </c>
      <c r="H514" s="111" t="s">
        <v>73</v>
      </c>
      <c r="I514" s="112">
        <v>2412126027</v>
      </c>
      <c r="J514" s="112">
        <v>2000000001</v>
      </c>
      <c r="K514" s="112">
        <v>2031618555.8315189</v>
      </c>
      <c r="L514" s="112">
        <v>2412126027</v>
      </c>
      <c r="M514" s="104">
        <v>0.84225224266499998</v>
      </c>
      <c r="N514" s="113">
        <v>6.9676073029000003</v>
      </c>
      <c r="O514" s="110" t="s">
        <v>74</v>
      </c>
      <c r="P514" s="106">
        <v>0.48872550949999999</v>
      </c>
      <c r="Q514" s="114"/>
      <c r="R514" s="115"/>
    </row>
    <row r="515" spans="2:18" x14ac:dyDescent="0.25">
      <c r="B515" s="109" t="s">
        <v>70</v>
      </c>
      <c r="C515" s="110" t="s">
        <v>116</v>
      </c>
      <c r="D515" s="111" t="s">
        <v>71</v>
      </c>
      <c r="E515" s="110" t="s">
        <v>72</v>
      </c>
      <c r="F515" s="196">
        <v>44102.67827546296</v>
      </c>
      <c r="G515" s="196">
        <v>44833</v>
      </c>
      <c r="H515" s="111" t="s">
        <v>73</v>
      </c>
      <c r="I515" s="112">
        <v>1137187671</v>
      </c>
      <c r="J515" s="112">
        <v>1000000000</v>
      </c>
      <c r="K515" s="112">
        <v>1000368320.2761968</v>
      </c>
      <c r="L515" s="112">
        <v>1137187671</v>
      </c>
      <c r="M515" s="104">
        <v>0.87968621696100002</v>
      </c>
      <c r="N515" s="113">
        <v>6.9674660802000004</v>
      </c>
      <c r="O515" s="110" t="s">
        <v>74</v>
      </c>
      <c r="P515" s="106">
        <v>0.24064828290000001</v>
      </c>
      <c r="Q515" s="114"/>
      <c r="R515" s="115"/>
    </row>
    <row r="516" spans="2:18" x14ac:dyDescent="0.25">
      <c r="B516" s="109" t="s">
        <v>70</v>
      </c>
      <c r="C516" s="110" t="s">
        <v>116</v>
      </c>
      <c r="D516" s="111" t="s">
        <v>71</v>
      </c>
      <c r="E516" s="110" t="s">
        <v>72</v>
      </c>
      <c r="F516" s="196">
        <v>44028.740474537037</v>
      </c>
      <c r="G516" s="196">
        <v>44760</v>
      </c>
      <c r="H516" s="111" t="s">
        <v>73</v>
      </c>
      <c r="I516" s="112">
        <v>569256359</v>
      </c>
      <c r="J516" s="112">
        <v>500500000</v>
      </c>
      <c r="K516" s="112">
        <v>507198523.46159846</v>
      </c>
      <c r="L516" s="112">
        <v>569256359</v>
      </c>
      <c r="M516" s="104">
        <v>0.89098437890500004</v>
      </c>
      <c r="N516" s="113">
        <v>6.9669332839000004</v>
      </c>
      <c r="O516" s="110" t="s">
        <v>74</v>
      </c>
      <c r="P516" s="106">
        <v>0.1220115145</v>
      </c>
      <c r="Q516" s="114"/>
      <c r="R516" s="115"/>
    </row>
    <row r="517" spans="2:18" x14ac:dyDescent="0.25">
      <c r="B517" s="109" t="s">
        <v>70</v>
      </c>
      <c r="C517" s="110" t="s">
        <v>116</v>
      </c>
      <c r="D517" s="111" t="s">
        <v>71</v>
      </c>
      <c r="E517" s="110" t="s">
        <v>72</v>
      </c>
      <c r="F517" s="196">
        <v>44273.677534722221</v>
      </c>
      <c r="G517" s="196">
        <v>45369</v>
      </c>
      <c r="H517" s="111" t="s">
        <v>73</v>
      </c>
      <c r="I517" s="112">
        <v>1205875342</v>
      </c>
      <c r="J517" s="112">
        <v>1000184547</v>
      </c>
      <c r="K517" s="112">
        <v>1002586661.4646145</v>
      </c>
      <c r="L517" s="112">
        <v>1205875342</v>
      </c>
      <c r="M517" s="104">
        <v>0.83141816284400005</v>
      </c>
      <c r="N517" s="113">
        <v>6.9670568096999999</v>
      </c>
      <c r="O517" s="110" t="s">
        <v>74</v>
      </c>
      <c r="P517" s="106">
        <v>0.2411819264</v>
      </c>
      <c r="Q517" s="114"/>
      <c r="R517" s="115"/>
    </row>
    <row r="518" spans="2:18" x14ac:dyDescent="0.25">
      <c r="B518" s="109" t="s">
        <v>70</v>
      </c>
      <c r="C518" s="110" t="s">
        <v>116</v>
      </c>
      <c r="D518" s="111" t="s">
        <v>71</v>
      </c>
      <c r="E518" s="110" t="s">
        <v>72</v>
      </c>
      <c r="F518" s="196">
        <v>44257.653854166667</v>
      </c>
      <c r="G518" s="196">
        <v>44789</v>
      </c>
      <c r="H518" s="111" t="s">
        <v>73</v>
      </c>
      <c r="I518" s="112">
        <v>552255128</v>
      </c>
      <c r="J518" s="112">
        <v>502262206</v>
      </c>
      <c r="K518" s="112">
        <v>504957456.40056992</v>
      </c>
      <c r="L518" s="112">
        <v>552255128</v>
      </c>
      <c r="M518" s="104">
        <v>0.914355396263</v>
      </c>
      <c r="N518" s="113">
        <v>6.9680284837000004</v>
      </c>
      <c r="O518" s="110" t="s">
        <v>74</v>
      </c>
      <c r="P518" s="106">
        <v>0.1214724041</v>
      </c>
      <c r="Q518" s="114"/>
      <c r="R518" s="115"/>
    </row>
    <row r="519" spans="2:18" x14ac:dyDescent="0.25">
      <c r="B519" s="109" t="s">
        <v>70</v>
      </c>
      <c r="C519" s="110" t="s">
        <v>116</v>
      </c>
      <c r="D519" s="111" t="s">
        <v>71</v>
      </c>
      <c r="E519" s="110" t="s">
        <v>72</v>
      </c>
      <c r="F519" s="196">
        <v>44195.681400462963</v>
      </c>
      <c r="G519" s="196">
        <v>45292</v>
      </c>
      <c r="H519" s="111" t="s">
        <v>73</v>
      </c>
      <c r="I519" s="112">
        <v>2411750685</v>
      </c>
      <c r="J519" s="112">
        <v>1999999998</v>
      </c>
      <c r="K519" s="112">
        <v>2033866877.5547783</v>
      </c>
      <c r="L519" s="112">
        <v>2411750685</v>
      </c>
      <c r="M519" s="104">
        <v>0.84331555919300005</v>
      </c>
      <c r="N519" s="113">
        <v>6.9671068899000002</v>
      </c>
      <c r="O519" s="110" t="s">
        <v>74</v>
      </c>
      <c r="P519" s="106">
        <v>0.48926636509999999</v>
      </c>
      <c r="Q519" s="114"/>
      <c r="R519" s="115"/>
    </row>
    <row r="520" spans="2:18" x14ac:dyDescent="0.25">
      <c r="B520" s="109" t="s">
        <v>70</v>
      </c>
      <c r="C520" s="110" t="s">
        <v>116</v>
      </c>
      <c r="D520" s="111" t="s">
        <v>71</v>
      </c>
      <c r="E520" s="110" t="s">
        <v>72</v>
      </c>
      <c r="F520" s="196">
        <v>44082.671597222223</v>
      </c>
      <c r="G520" s="196">
        <v>45182</v>
      </c>
      <c r="H520" s="111" t="s">
        <v>73</v>
      </c>
      <c r="I520" s="112">
        <v>2458082192</v>
      </c>
      <c r="J520" s="112">
        <v>2000000000</v>
      </c>
      <c r="K520" s="112">
        <v>2009417496.634088</v>
      </c>
      <c r="L520" s="112">
        <v>2458082192</v>
      </c>
      <c r="M520" s="104">
        <v>0.81747368056799996</v>
      </c>
      <c r="N520" s="113">
        <v>7.7450002170000003</v>
      </c>
      <c r="O520" s="110" t="s">
        <v>74</v>
      </c>
      <c r="P520" s="106">
        <v>0.48338482980000003</v>
      </c>
      <c r="Q520" s="114"/>
      <c r="R520" s="115"/>
    </row>
    <row r="521" spans="2:18" x14ac:dyDescent="0.25">
      <c r="B521" s="109" t="s">
        <v>70</v>
      </c>
      <c r="C521" s="110" t="s">
        <v>116</v>
      </c>
      <c r="D521" s="111" t="s">
        <v>71</v>
      </c>
      <c r="E521" s="110" t="s">
        <v>72</v>
      </c>
      <c r="F521" s="196">
        <v>44021.614201388889</v>
      </c>
      <c r="G521" s="196">
        <v>45117</v>
      </c>
      <c r="H521" s="111" t="s">
        <v>73</v>
      </c>
      <c r="I521" s="112">
        <v>614822427</v>
      </c>
      <c r="J521" s="112">
        <v>500603248</v>
      </c>
      <c r="K521" s="112">
        <v>508960488.78856421</v>
      </c>
      <c r="L521" s="112">
        <v>614822427</v>
      </c>
      <c r="M521" s="104">
        <v>0.82781705161899999</v>
      </c>
      <c r="N521" s="113">
        <v>7.7440160248999996</v>
      </c>
      <c r="O521" s="110" t="s">
        <v>74</v>
      </c>
      <c r="P521" s="106">
        <v>0.1224353723</v>
      </c>
      <c r="Q521" s="114"/>
      <c r="R521" s="115"/>
    </row>
    <row r="522" spans="2:18" x14ac:dyDescent="0.25">
      <c r="B522" s="109" t="s">
        <v>70</v>
      </c>
      <c r="C522" s="110" t="s">
        <v>116</v>
      </c>
      <c r="D522" s="111" t="s">
        <v>71</v>
      </c>
      <c r="E522" s="110" t="s">
        <v>72</v>
      </c>
      <c r="F522" s="196">
        <v>44270.649930555555</v>
      </c>
      <c r="G522" s="196">
        <v>44998</v>
      </c>
      <c r="H522" s="111" t="s">
        <v>73</v>
      </c>
      <c r="I522" s="112">
        <v>1123336986</v>
      </c>
      <c r="J522" s="112">
        <v>1000664039</v>
      </c>
      <c r="K522" s="112">
        <v>1003324479.3191588</v>
      </c>
      <c r="L522" s="112">
        <v>1123336986</v>
      </c>
      <c r="M522" s="104">
        <v>0.89316428803100001</v>
      </c>
      <c r="N522" s="113">
        <v>6.2442560007000001</v>
      </c>
      <c r="O522" s="110" t="s">
        <v>74</v>
      </c>
      <c r="P522" s="106">
        <v>0.24135941559999999</v>
      </c>
      <c r="Q522" s="114"/>
      <c r="R522" s="115"/>
    </row>
    <row r="523" spans="2:18" x14ac:dyDescent="0.25">
      <c r="B523" s="109" t="s">
        <v>70</v>
      </c>
      <c r="C523" s="110" t="s">
        <v>116</v>
      </c>
      <c r="D523" s="111" t="s">
        <v>71</v>
      </c>
      <c r="E523" s="110" t="s">
        <v>72</v>
      </c>
      <c r="F523" s="196">
        <v>44000.683946759258</v>
      </c>
      <c r="G523" s="196">
        <v>45100</v>
      </c>
      <c r="H523" s="111" t="s">
        <v>73</v>
      </c>
      <c r="I523" s="112">
        <v>617397603</v>
      </c>
      <c r="J523" s="112">
        <v>500500000</v>
      </c>
      <c r="K523" s="112">
        <v>501869995.73412514</v>
      </c>
      <c r="L523" s="112">
        <v>617397603</v>
      </c>
      <c r="M523" s="104">
        <v>0.81287972822599996</v>
      </c>
      <c r="N523" s="113">
        <v>7.9783002233999998</v>
      </c>
      <c r="O523" s="110" t="s">
        <v>74</v>
      </c>
      <c r="P523" s="106">
        <v>0.1207296855</v>
      </c>
      <c r="Q523" s="114"/>
      <c r="R523" s="115"/>
    </row>
    <row r="524" spans="2:18" x14ac:dyDescent="0.25">
      <c r="B524" s="109" t="s">
        <v>70</v>
      </c>
      <c r="C524" s="110" t="s">
        <v>116</v>
      </c>
      <c r="D524" s="111" t="s">
        <v>71</v>
      </c>
      <c r="E524" s="110" t="s">
        <v>72</v>
      </c>
      <c r="F524" s="196">
        <v>44242.549722222226</v>
      </c>
      <c r="G524" s="196">
        <v>44970</v>
      </c>
      <c r="H524" s="111" t="s">
        <v>73</v>
      </c>
      <c r="I524" s="112">
        <v>1123168493</v>
      </c>
      <c r="J524" s="112">
        <v>1000497987</v>
      </c>
      <c r="K524" s="112">
        <v>1007830191.1042192</v>
      </c>
      <c r="L524" s="112">
        <v>1123168493</v>
      </c>
      <c r="M524" s="104">
        <v>0.89730988483499996</v>
      </c>
      <c r="N524" s="113">
        <v>6.2444099821999997</v>
      </c>
      <c r="O524" s="110" t="s">
        <v>74</v>
      </c>
      <c r="P524" s="106">
        <v>0.24244330820000001</v>
      </c>
      <c r="Q524" s="114"/>
      <c r="R524" s="115"/>
    </row>
    <row r="525" spans="2:18" x14ac:dyDescent="0.25">
      <c r="B525" s="109" t="s">
        <v>70</v>
      </c>
      <c r="C525" s="110" t="s">
        <v>116</v>
      </c>
      <c r="D525" s="111" t="s">
        <v>71</v>
      </c>
      <c r="E525" s="110" t="s">
        <v>72</v>
      </c>
      <c r="F525" s="196">
        <v>44109.68172453704</v>
      </c>
      <c r="G525" s="196">
        <v>45208</v>
      </c>
      <c r="H525" s="111" t="s">
        <v>73</v>
      </c>
      <c r="I525" s="112">
        <v>1228832877</v>
      </c>
      <c r="J525" s="112">
        <v>1000000000</v>
      </c>
      <c r="K525" s="112">
        <v>1036836200.2260878</v>
      </c>
      <c r="L525" s="112">
        <v>1228832877</v>
      </c>
      <c r="M525" s="104">
        <v>0.84375688479099997</v>
      </c>
      <c r="N525" s="113">
        <v>7.7448795070000003</v>
      </c>
      <c r="O525" s="110" t="s">
        <v>74</v>
      </c>
      <c r="P525" s="106">
        <v>0.2494209845</v>
      </c>
      <c r="Q525" s="114"/>
      <c r="R525" s="115"/>
    </row>
    <row r="526" spans="2:18" x14ac:dyDescent="0.25">
      <c r="B526" s="109" t="s">
        <v>70</v>
      </c>
      <c r="C526" s="110" t="s">
        <v>116</v>
      </c>
      <c r="D526" s="111" t="s">
        <v>71</v>
      </c>
      <c r="E526" s="110" t="s">
        <v>72</v>
      </c>
      <c r="F526" s="196">
        <v>44060.665810185186</v>
      </c>
      <c r="G526" s="196">
        <v>45159</v>
      </c>
      <c r="H526" s="111" t="s">
        <v>73</v>
      </c>
      <c r="I526" s="112">
        <v>615030855</v>
      </c>
      <c r="J526" s="112">
        <v>500500000</v>
      </c>
      <c r="K526" s="112">
        <v>504818650.89325839</v>
      </c>
      <c r="L526" s="112">
        <v>615030855</v>
      </c>
      <c r="M526" s="104">
        <v>0.82080215454100003</v>
      </c>
      <c r="N526" s="113">
        <v>7.7448406001999999</v>
      </c>
      <c r="O526" s="110" t="s">
        <v>74</v>
      </c>
      <c r="P526" s="106">
        <v>0.12143901310000001</v>
      </c>
      <c r="Q526" s="114"/>
      <c r="R526" s="115"/>
    </row>
    <row r="527" spans="2:18" x14ac:dyDescent="0.25">
      <c r="B527" s="109" t="s">
        <v>70</v>
      </c>
      <c r="C527" s="110" t="s">
        <v>116</v>
      </c>
      <c r="D527" s="111" t="s">
        <v>71</v>
      </c>
      <c r="E527" s="110" t="s">
        <v>72</v>
      </c>
      <c r="F527" s="196">
        <v>44021.610520833332</v>
      </c>
      <c r="G527" s="196">
        <v>45117</v>
      </c>
      <c r="H527" s="111" t="s">
        <v>73</v>
      </c>
      <c r="I527" s="112">
        <v>614822427</v>
      </c>
      <c r="J527" s="112">
        <v>500603248</v>
      </c>
      <c r="K527" s="112">
        <v>508960488.78856421</v>
      </c>
      <c r="L527" s="112">
        <v>614822427</v>
      </c>
      <c r="M527" s="104">
        <v>0.82781705161899999</v>
      </c>
      <c r="N527" s="113">
        <v>7.7440160248999996</v>
      </c>
      <c r="O527" s="110" t="s">
        <v>74</v>
      </c>
      <c r="P527" s="106">
        <v>0.1224353723</v>
      </c>
      <c r="Q527" s="114"/>
      <c r="R527" s="115"/>
    </row>
    <row r="528" spans="2:18" x14ac:dyDescent="0.25">
      <c r="B528" s="109" t="s">
        <v>70</v>
      </c>
      <c r="C528" s="110" t="s">
        <v>116</v>
      </c>
      <c r="D528" s="111" t="s">
        <v>71</v>
      </c>
      <c r="E528" s="110" t="s">
        <v>72</v>
      </c>
      <c r="F528" s="196">
        <v>44266.484467592592</v>
      </c>
      <c r="G528" s="196">
        <v>45362</v>
      </c>
      <c r="H528" s="111" t="s">
        <v>73</v>
      </c>
      <c r="I528" s="112">
        <v>2411750685</v>
      </c>
      <c r="J528" s="112">
        <v>2000369091</v>
      </c>
      <c r="K528" s="112">
        <v>2007765014.1901588</v>
      </c>
      <c r="L528" s="112">
        <v>2411750685</v>
      </c>
      <c r="M528" s="104">
        <v>0.83249277243999997</v>
      </c>
      <c r="N528" s="113">
        <v>6.9670251195999997</v>
      </c>
      <c r="O528" s="110" t="s">
        <v>74</v>
      </c>
      <c r="P528" s="106">
        <v>0.48298730919999999</v>
      </c>
      <c r="Q528" s="114"/>
      <c r="R528" s="115"/>
    </row>
    <row r="529" spans="2:18" x14ac:dyDescent="0.25">
      <c r="B529" s="109" t="s">
        <v>70</v>
      </c>
      <c r="C529" s="110" t="s">
        <v>116</v>
      </c>
      <c r="D529" s="111" t="s">
        <v>71</v>
      </c>
      <c r="E529" s="110" t="s">
        <v>72</v>
      </c>
      <c r="F529" s="196">
        <v>44216.417627314811</v>
      </c>
      <c r="G529" s="196">
        <v>45313</v>
      </c>
      <c r="H529" s="111" t="s">
        <v>73</v>
      </c>
      <c r="I529" s="112">
        <v>2412126027</v>
      </c>
      <c r="J529" s="112">
        <v>2000369092</v>
      </c>
      <c r="K529" s="112">
        <v>2026376603.1786945</v>
      </c>
      <c r="L529" s="112">
        <v>2412126027</v>
      </c>
      <c r="M529" s="104">
        <v>0.84007907567700002</v>
      </c>
      <c r="N529" s="113">
        <v>6.9676075985999999</v>
      </c>
      <c r="O529" s="110" t="s">
        <v>74</v>
      </c>
      <c r="P529" s="106">
        <v>0.48746450699999999</v>
      </c>
      <c r="Q529" s="114"/>
      <c r="R529" s="115"/>
    </row>
    <row r="530" spans="2:18" x14ac:dyDescent="0.25">
      <c r="B530" s="109" t="s">
        <v>70</v>
      </c>
      <c r="C530" s="110" t="s">
        <v>116</v>
      </c>
      <c r="D530" s="111" t="s">
        <v>71</v>
      </c>
      <c r="E530" s="110" t="s">
        <v>72</v>
      </c>
      <c r="F530" s="196">
        <v>44055.703240740739</v>
      </c>
      <c r="G530" s="196">
        <v>45154</v>
      </c>
      <c r="H530" s="111" t="s">
        <v>73</v>
      </c>
      <c r="I530" s="112">
        <v>615135068</v>
      </c>
      <c r="J530" s="112">
        <v>500602294</v>
      </c>
      <c r="K530" s="112">
        <v>505438330.14596516</v>
      </c>
      <c r="L530" s="112">
        <v>615135068</v>
      </c>
      <c r="M530" s="104">
        <v>0.82167048578299995</v>
      </c>
      <c r="N530" s="113">
        <v>7.7449326342000004</v>
      </c>
      <c r="O530" s="110" t="s">
        <v>74</v>
      </c>
      <c r="P530" s="106">
        <v>0.12158808290000001</v>
      </c>
      <c r="Q530" s="114"/>
      <c r="R530" s="115"/>
    </row>
    <row r="531" spans="2:18" x14ac:dyDescent="0.25">
      <c r="B531" s="109" t="s">
        <v>70</v>
      </c>
      <c r="C531" s="110" t="s">
        <v>116</v>
      </c>
      <c r="D531" s="111" t="s">
        <v>71</v>
      </c>
      <c r="E531" s="110" t="s">
        <v>72</v>
      </c>
      <c r="F531" s="196">
        <v>44004.738125000003</v>
      </c>
      <c r="G531" s="196">
        <v>45104</v>
      </c>
      <c r="H531" s="111" t="s">
        <v>73</v>
      </c>
      <c r="I531" s="112">
        <v>617397600</v>
      </c>
      <c r="J531" s="112">
        <v>500500000</v>
      </c>
      <c r="K531" s="112">
        <v>501448562.72320485</v>
      </c>
      <c r="L531" s="112">
        <v>617397600</v>
      </c>
      <c r="M531" s="104">
        <v>0.81219713637199997</v>
      </c>
      <c r="N531" s="113">
        <v>7.9784515877000004</v>
      </c>
      <c r="O531" s="110" t="s">
        <v>74</v>
      </c>
      <c r="P531" s="106">
        <v>0.12062830569999999</v>
      </c>
      <c r="Q531" s="114"/>
      <c r="R531" s="115"/>
    </row>
    <row r="532" spans="2:18" x14ac:dyDescent="0.25">
      <c r="B532" s="109" t="s">
        <v>70</v>
      </c>
      <c r="C532" s="110" t="s">
        <v>116</v>
      </c>
      <c r="D532" s="111" t="s">
        <v>71</v>
      </c>
      <c r="E532" s="110" t="s">
        <v>72</v>
      </c>
      <c r="F532" s="196">
        <v>44265.683703703704</v>
      </c>
      <c r="G532" s="196">
        <v>45362</v>
      </c>
      <c r="H532" s="111" t="s">
        <v>73</v>
      </c>
      <c r="I532" s="112">
        <v>2412126028</v>
      </c>
      <c r="J532" s="112">
        <v>2000369092</v>
      </c>
      <c r="K532" s="112">
        <v>2008135440.0767608</v>
      </c>
      <c r="L532" s="112">
        <v>2412126028</v>
      </c>
      <c r="M532" s="104">
        <v>0.83251679919099997</v>
      </c>
      <c r="N532" s="113">
        <v>6.9669262269000001</v>
      </c>
      <c r="O532" s="110" t="s">
        <v>74</v>
      </c>
      <c r="P532" s="106">
        <v>0.48307641870000001</v>
      </c>
      <c r="Q532" s="114"/>
      <c r="R532" s="115"/>
    </row>
    <row r="533" spans="2:18" x14ac:dyDescent="0.25">
      <c r="B533" s="109" t="s">
        <v>70</v>
      </c>
      <c r="C533" s="110" t="s">
        <v>116</v>
      </c>
      <c r="D533" s="111" t="s">
        <v>71</v>
      </c>
      <c r="E533" s="110" t="s">
        <v>72</v>
      </c>
      <c r="F533" s="196">
        <v>44207.672766203701</v>
      </c>
      <c r="G533" s="196">
        <v>45303</v>
      </c>
      <c r="H533" s="111" t="s">
        <v>73</v>
      </c>
      <c r="I533" s="112">
        <v>1205687671</v>
      </c>
      <c r="J533" s="112">
        <v>1000000000</v>
      </c>
      <c r="K533" s="112">
        <v>1014684775.6478134</v>
      </c>
      <c r="L533" s="112">
        <v>1205687671</v>
      </c>
      <c r="M533" s="104">
        <v>0.84158177947199997</v>
      </c>
      <c r="N533" s="113">
        <v>6.9674121720000004</v>
      </c>
      <c r="O533" s="110" t="s">
        <v>74</v>
      </c>
      <c r="P533" s="106">
        <v>0.2440922448</v>
      </c>
      <c r="Q533" s="114"/>
      <c r="R533" s="115"/>
    </row>
    <row r="534" spans="2:18" x14ac:dyDescent="0.25">
      <c r="B534" s="109" t="s">
        <v>70</v>
      </c>
      <c r="C534" s="110" t="s">
        <v>116</v>
      </c>
      <c r="D534" s="111" t="s">
        <v>71</v>
      </c>
      <c r="E534" s="110" t="s">
        <v>72</v>
      </c>
      <c r="F534" s="196">
        <v>44221.690335648149</v>
      </c>
      <c r="G534" s="196">
        <v>45317</v>
      </c>
      <c r="H534" s="111" t="s">
        <v>73</v>
      </c>
      <c r="I534" s="112">
        <v>2411375342</v>
      </c>
      <c r="J534" s="112">
        <v>1999999998</v>
      </c>
      <c r="K534" s="112">
        <v>2024132079.964155</v>
      </c>
      <c r="L534" s="112">
        <v>2411375342</v>
      </c>
      <c r="M534" s="104">
        <v>0.83940979436499996</v>
      </c>
      <c r="N534" s="113">
        <v>6.9669737045</v>
      </c>
      <c r="O534" s="110" t="s">
        <v>74</v>
      </c>
      <c r="P534" s="106">
        <v>0.4869245653</v>
      </c>
      <c r="Q534" s="114"/>
      <c r="R534" s="115"/>
    </row>
    <row r="535" spans="2:18" x14ac:dyDescent="0.25">
      <c r="B535" s="109" t="s">
        <v>70</v>
      </c>
      <c r="C535" s="110" t="s">
        <v>116</v>
      </c>
      <c r="D535" s="111" t="s">
        <v>71</v>
      </c>
      <c r="E535" s="110" t="s">
        <v>72</v>
      </c>
      <c r="F535" s="196">
        <v>44109.67869212963</v>
      </c>
      <c r="G535" s="196">
        <v>45208</v>
      </c>
      <c r="H535" s="111" t="s">
        <v>73</v>
      </c>
      <c r="I535" s="112">
        <v>1228832877</v>
      </c>
      <c r="J535" s="112">
        <v>1000000000</v>
      </c>
      <c r="K535" s="112">
        <v>1036836200.2260878</v>
      </c>
      <c r="L535" s="112">
        <v>1228832877</v>
      </c>
      <c r="M535" s="104">
        <v>0.84375688479099997</v>
      </c>
      <c r="N535" s="113">
        <v>7.7448795070000003</v>
      </c>
      <c r="O535" s="110" t="s">
        <v>74</v>
      </c>
      <c r="P535" s="106">
        <v>0.2494209845</v>
      </c>
      <c r="Q535" s="114"/>
      <c r="R535" s="115"/>
    </row>
    <row r="536" spans="2:18" x14ac:dyDescent="0.25">
      <c r="B536" s="109" t="s">
        <v>70</v>
      </c>
      <c r="C536" s="110" t="s">
        <v>116</v>
      </c>
      <c r="D536" s="111" t="s">
        <v>71</v>
      </c>
      <c r="E536" s="110" t="s">
        <v>72</v>
      </c>
      <c r="F536" s="196">
        <v>44055.517025462963</v>
      </c>
      <c r="G536" s="196">
        <v>44789</v>
      </c>
      <c r="H536" s="111" t="s">
        <v>73</v>
      </c>
      <c r="I536" s="112">
        <v>569538147</v>
      </c>
      <c r="J536" s="112">
        <v>500592364</v>
      </c>
      <c r="K536" s="112">
        <v>504957456.99451715</v>
      </c>
      <c r="L536" s="112">
        <v>569538147</v>
      </c>
      <c r="M536" s="104">
        <v>0.88660866643299996</v>
      </c>
      <c r="N536" s="113">
        <v>6.9680283888999996</v>
      </c>
      <c r="O536" s="110" t="s">
        <v>74</v>
      </c>
      <c r="P536" s="106">
        <v>0.12147240419999999</v>
      </c>
      <c r="Q536" s="114"/>
      <c r="R536" s="115"/>
    </row>
    <row r="537" spans="2:18" x14ac:dyDescent="0.25">
      <c r="B537" s="109" t="s">
        <v>70</v>
      </c>
      <c r="C537" s="110" t="s">
        <v>116</v>
      </c>
      <c r="D537" s="111" t="s">
        <v>71</v>
      </c>
      <c r="E537" s="110" t="s">
        <v>72</v>
      </c>
      <c r="F537" s="196">
        <v>44004.735509259262</v>
      </c>
      <c r="G537" s="196">
        <v>45104</v>
      </c>
      <c r="H537" s="111" t="s">
        <v>73</v>
      </c>
      <c r="I537" s="112">
        <v>617397600</v>
      </c>
      <c r="J537" s="112">
        <v>500500000</v>
      </c>
      <c r="K537" s="112">
        <v>501448562.72320485</v>
      </c>
      <c r="L537" s="112">
        <v>617397600</v>
      </c>
      <c r="M537" s="104">
        <v>0.81219713637199997</v>
      </c>
      <c r="N537" s="113">
        <v>7.9784515877000004</v>
      </c>
      <c r="O537" s="110" t="s">
        <v>74</v>
      </c>
      <c r="P537" s="106">
        <v>0.12062830569999999</v>
      </c>
      <c r="Q537" s="114"/>
      <c r="R537" s="115"/>
    </row>
    <row r="538" spans="2:18" x14ac:dyDescent="0.25">
      <c r="B538" s="109" t="s">
        <v>70</v>
      </c>
      <c r="C538" s="110" t="s">
        <v>116</v>
      </c>
      <c r="D538" s="111" t="s">
        <v>71</v>
      </c>
      <c r="E538" s="110" t="s">
        <v>72</v>
      </c>
      <c r="F538" s="196">
        <v>44257.716909722221</v>
      </c>
      <c r="G538" s="196">
        <v>45349</v>
      </c>
      <c r="H538" s="111" t="s">
        <v>73</v>
      </c>
      <c r="I538" s="112">
        <v>2411375342</v>
      </c>
      <c r="J538" s="112">
        <v>2001476775</v>
      </c>
      <c r="K538" s="112">
        <v>2012216180.0596044</v>
      </c>
      <c r="L538" s="112">
        <v>2411375342</v>
      </c>
      <c r="M538" s="104">
        <v>0.83446825760099996</v>
      </c>
      <c r="N538" s="113">
        <v>6.9673833862999999</v>
      </c>
      <c r="O538" s="110" t="s">
        <v>74</v>
      </c>
      <c r="P538" s="106">
        <v>0.48405808020000002</v>
      </c>
      <c r="Q538" s="114"/>
      <c r="R538" s="115"/>
    </row>
    <row r="539" spans="2:18" x14ac:dyDescent="0.25">
      <c r="B539" s="109" t="s">
        <v>70</v>
      </c>
      <c r="C539" s="110" t="s">
        <v>116</v>
      </c>
      <c r="D539" s="111" t="s">
        <v>71</v>
      </c>
      <c r="E539" s="110" t="s">
        <v>72</v>
      </c>
      <c r="F539" s="196">
        <v>44202.707060185188</v>
      </c>
      <c r="G539" s="196">
        <v>45299</v>
      </c>
      <c r="H539" s="111" t="s">
        <v>73</v>
      </c>
      <c r="I539" s="112">
        <v>2411750685</v>
      </c>
      <c r="J539" s="112">
        <v>2000000000</v>
      </c>
      <c r="K539" s="112">
        <v>2031241502.9850235</v>
      </c>
      <c r="L539" s="112">
        <v>2411750685</v>
      </c>
      <c r="M539" s="104">
        <v>0.84222698292099996</v>
      </c>
      <c r="N539" s="113">
        <v>6.9671085996000004</v>
      </c>
      <c r="O539" s="110" t="s">
        <v>74</v>
      </c>
      <c r="P539" s="106">
        <v>0.48863480580000002</v>
      </c>
      <c r="Q539" s="114"/>
      <c r="R539" s="115"/>
    </row>
    <row r="540" spans="2:18" x14ac:dyDescent="0.25">
      <c r="B540" s="109" t="s">
        <v>70</v>
      </c>
      <c r="C540" s="110" t="s">
        <v>116</v>
      </c>
      <c r="D540" s="111" t="s">
        <v>71</v>
      </c>
      <c r="E540" s="110" t="s">
        <v>72</v>
      </c>
      <c r="F540" s="196">
        <v>44109.676111111112</v>
      </c>
      <c r="G540" s="196">
        <v>44841</v>
      </c>
      <c r="H540" s="111" t="s">
        <v>73</v>
      </c>
      <c r="I540" s="112">
        <v>1137375342</v>
      </c>
      <c r="J540" s="112">
        <v>1000000000</v>
      </c>
      <c r="K540" s="112">
        <v>1033202310.8639749</v>
      </c>
      <c r="L540" s="112">
        <v>1137375342</v>
      </c>
      <c r="M540" s="104">
        <v>0.90840927590999998</v>
      </c>
      <c r="N540" s="113">
        <v>6.9676153936</v>
      </c>
      <c r="O540" s="110" t="s">
        <v>74</v>
      </c>
      <c r="P540" s="106">
        <v>0.24854681719999999</v>
      </c>
      <c r="Q540" s="114"/>
      <c r="R540" s="115"/>
    </row>
    <row r="541" spans="2:18" x14ac:dyDescent="0.25">
      <c r="B541" s="109" t="s">
        <v>70</v>
      </c>
      <c r="C541" s="110" t="s">
        <v>116</v>
      </c>
      <c r="D541" s="111" t="s">
        <v>71</v>
      </c>
      <c r="E541" s="110" t="s">
        <v>72</v>
      </c>
      <c r="F541" s="196">
        <v>44028.741539351853</v>
      </c>
      <c r="G541" s="196">
        <v>44760</v>
      </c>
      <c r="H541" s="111" t="s">
        <v>73</v>
      </c>
      <c r="I541" s="112">
        <v>569256359</v>
      </c>
      <c r="J541" s="112">
        <v>500500000</v>
      </c>
      <c r="K541" s="112">
        <v>507198523.46159846</v>
      </c>
      <c r="L541" s="112">
        <v>569256359</v>
      </c>
      <c r="M541" s="104">
        <v>0.89098437890500004</v>
      </c>
      <c r="N541" s="113">
        <v>6.9669332839000004</v>
      </c>
      <c r="O541" s="110" t="s">
        <v>74</v>
      </c>
      <c r="P541" s="106">
        <v>0.1220115145</v>
      </c>
      <c r="Q541" s="114"/>
      <c r="R541" s="115"/>
    </row>
    <row r="542" spans="2:18" x14ac:dyDescent="0.25">
      <c r="B542" s="109" t="s">
        <v>70</v>
      </c>
      <c r="C542" s="110" t="s">
        <v>116</v>
      </c>
      <c r="D542" s="111" t="s">
        <v>71</v>
      </c>
      <c r="E542" s="110" t="s">
        <v>72</v>
      </c>
      <c r="F542" s="196">
        <v>44000.686319444445</v>
      </c>
      <c r="G542" s="196">
        <v>45100</v>
      </c>
      <c r="H542" s="111" t="s">
        <v>73</v>
      </c>
      <c r="I542" s="112">
        <v>617397603</v>
      </c>
      <c r="J542" s="112">
        <v>500500000</v>
      </c>
      <c r="K542" s="112">
        <v>501869995.73412514</v>
      </c>
      <c r="L542" s="112">
        <v>617397603</v>
      </c>
      <c r="M542" s="104">
        <v>0.81287972822599996</v>
      </c>
      <c r="N542" s="113">
        <v>7.9783002233999998</v>
      </c>
      <c r="O542" s="110" t="s">
        <v>74</v>
      </c>
      <c r="P542" s="106">
        <v>0.1207296855</v>
      </c>
      <c r="Q542" s="114"/>
      <c r="R542" s="115"/>
    </row>
    <row r="543" spans="2:18" x14ac:dyDescent="0.25">
      <c r="B543" s="109" t="s">
        <v>70</v>
      </c>
      <c r="C543" s="110" t="s">
        <v>116</v>
      </c>
      <c r="D543" s="111" t="s">
        <v>71</v>
      </c>
      <c r="E543" s="110" t="s">
        <v>72</v>
      </c>
      <c r="F543" s="196">
        <v>44257.65587962963</v>
      </c>
      <c r="G543" s="196">
        <v>44789</v>
      </c>
      <c r="H543" s="111" t="s">
        <v>73</v>
      </c>
      <c r="I543" s="112">
        <v>552255128</v>
      </c>
      <c r="J543" s="112">
        <v>502262206</v>
      </c>
      <c r="K543" s="112">
        <v>504957456.40056992</v>
      </c>
      <c r="L543" s="112">
        <v>552255128</v>
      </c>
      <c r="M543" s="104">
        <v>0.914355396263</v>
      </c>
      <c r="N543" s="113">
        <v>6.9680284837000004</v>
      </c>
      <c r="O543" s="110" t="s">
        <v>74</v>
      </c>
      <c r="P543" s="106">
        <v>0.1214724041</v>
      </c>
      <c r="Q543" s="114"/>
      <c r="R543" s="115"/>
    </row>
    <row r="544" spans="2:18" x14ac:dyDescent="0.25">
      <c r="B544" s="109" t="s">
        <v>70</v>
      </c>
      <c r="C544" s="110" t="s">
        <v>116</v>
      </c>
      <c r="D544" s="111" t="s">
        <v>71</v>
      </c>
      <c r="E544" s="110" t="s">
        <v>72</v>
      </c>
      <c r="F544" s="196">
        <v>44201.709039351852</v>
      </c>
      <c r="G544" s="196">
        <v>45299</v>
      </c>
      <c r="H544" s="111" t="s">
        <v>73</v>
      </c>
      <c r="I544" s="112">
        <v>2412126027</v>
      </c>
      <c r="J544" s="112">
        <v>2000000001</v>
      </c>
      <c r="K544" s="112">
        <v>2031618555.8315189</v>
      </c>
      <c r="L544" s="112">
        <v>2412126027</v>
      </c>
      <c r="M544" s="104">
        <v>0.84225224266499998</v>
      </c>
      <c r="N544" s="113">
        <v>6.9676073029000003</v>
      </c>
      <c r="O544" s="110" t="s">
        <v>74</v>
      </c>
      <c r="P544" s="106">
        <v>0.48872550949999999</v>
      </c>
      <c r="Q544" s="114"/>
      <c r="R544" s="115"/>
    </row>
    <row r="545" spans="2:18" x14ac:dyDescent="0.25">
      <c r="B545" s="109" t="s">
        <v>70</v>
      </c>
      <c r="C545" s="110" t="s">
        <v>116</v>
      </c>
      <c r="D545" s="111" t="s">
        <v>71</v>
      </c>
      <c r="E545" s="110" t="s">
        <v>72</v>
      </c>
      <c r="F545" s="196">
        <v>44096.682847222219</v>
      </c>
      <c r="G545" s="196">
        <v>45196</v>
      </c>
      <c r="H545" s="111" t="s">
        <v>73</v>
      </c>
      <c r="I545" s="112">
        <v>2458082192</v>
      </c>
      <c r="J545" s="112">
        <v>2000000000</v>
      </c>
      <c r="K545" s="112">
        <v>2003676247.9577117</v>
      </c>
      <c r="L545" s="112">
        <v>2458082192</v>
      </c>
      <c r="M545" s="104">
        <v>0.81513801876900005</v>
      </c>
      <c r="N545" s="113">
        <v>7.7450002170000003</v>
      </c>
      <c r="O545" s="110" t="s">
        <v>74</v>
      </c>
      <c r="P545" s="106">
        <v>0.48200371689999999</v>
      </c>
      <c r="Q545" s="114"/>
      <c r="R545" s="115"/>
    </row>
    <row r="546" spans="2:18" x14ac:dyDescent="0.25">
      <c r="B546" s="109" t="s">
        <v>70</v>
      </c>
      <c r="C546" s="110" t="s">
        <v>116</v>
      </c>
      <c r="D546" s="111" t="s">
        <v>71</v>
      </c>
      <c r="E546" s="110" t="s">
        <v>72</v>
      </c>
      <c r="F546" s="196">
        <v>44021.615810185183</v>
      </c>
      <c r="G546" s="196">
        <v>45117</v>
      </c>
      <c r="H546" s="111" t="s">
        <v>73</v>
      </c>
      <c r="I546" s="112">
        <v>614822427</v>
      </c>
      <c r="J546" s="112">
        <v>500603248</v>
      </c>
      <c r="K546" s="112">
        <v>508960488.78856421</v>
      </c>
      <c r="L546" s="112">
        <v>614822427</v>
      </c>
      <c r="M546" s="104">
        <v>0.82781705161899999</v>
      </c>
      <c r="N546" s="113">
        <v>7.7440160248999996</v>
      </c>
      <c r="O546" s="110" t="s">
        <v>74</v>
      </c>
      <c r="P546" s="106">
        <v>0.1224353723</v>
      </c>
      <c r="Q546" s="114"/>
      <c r="R546" s="115"/>
    </row>
    <row r="547" spans="2:18" x14ac:dyDescent="0.25">
      <c r="B547" s="109" t="s">
        <v>70</v>
      </c>
      <c r="C547" s="110" t="s">
        <v>116</v>
      </c>
      <c r="D547" s="111" t="s">
        <v>71</v>
      </c>
      <c r="E547" s="110" t="s">
        <v>72</v>
      </c>
      <c r="F547" s="196">
        <v>44273.675694444442</v>
      </c>
      <c r="G547" s="196">
        <v>45369</v>
      </c>
      <c r="H547" s="111" t="s">
        <v>73</v>
      </c>
      <c r="I547" s="112">
        <v>1205875342</v>
      </c>
      <c r="J547" s="112">
        <v>1000184547</v>
      </c>
      <c r="K547" s="112">
        <v>1002586661.4646145</v>
      </c>
      <c r="L547" s="112">
        <v>1205875342</v>
      </c>
      <c r="M547" s="104">
        <v>0.83141816284400005</v>
      </c>
      <c r="N547" s="113">
        <v>6.9670568096999999</v>
      </c>
      <c r="O547" s="110" t="s">
        <v>74</v>
      </c>
      <c r="P547" s="106">
        <v>0.2411819264</v>
      </c>
      <c r="Q547" s="114"/>
      <c r="R547" s="115"/>
    </row>
    <row r="548" spans="2:18" x14ac:dyDescent="0.25">
      <c r="B548" s="109" t="s">
        <v>70</v>
      </c>
      <c r="C548" s="110" t="s">
        <v>116</v>
      </c>
      <c r="D548" s="111" t="s">
        <v>71</v>
      </c>
      <c r="E548" s="110" t="s">
        <v>72</v>
      </c>
      <c r="F548" s="196">
        <v>44055.514039351852</v>
      </c>
      <c r="G548" s="196">
        <v>44789</v>
      </c>
      <c r="H548" s="111" t="s">
        <v>73</v>
      </c>
      <c r="I548" s="112">
        <v>569538147</v>
      </c>
      <c r="J548" s="112">
        <v>500592364</v>
      </c>
      <c r="K548" s="112">
        <v>504957456.99451715</v>
      </c>
      <c r="L548" s="112">
        <v>569538147</v>
      </c>
      <c r="M548" s="104">
        <v>0.88660866643299996</v>
      </c>
      <c r="N548" s="113">
        <v>6.9680283888999996</v>
      </c>
      <c r="O548" s="110" t="s">
        <v>74</v>
      </c>
      <c r="P548" s="106">
        <v>0.12147240419999999</v>
      </c>
      <c r="Q548" s="114"/>
      <c r="R548" s="115"/>
    </row>
    <row r="549" spans="2:18" x14ac:dyDescent="0.25">
      <c r="B549" s="109" t="s">
        <v>70</v>
      </c>
      <c r="C549" s="110" t="s">
        <v>116</v>
      </c>
      <c r="D549" s="111" t="s">
        <v>71</v>
      </c>
      <c r="E549" s="110" t="s">
        <v>72</v>
      </c>
      <c r="F549" s="196">
        <v>44245.718935185185</v>
      </c>
      <c r="G549" s="196">
        <v>44977</v>
      </c>
      <c r="H549" s="111" t="s">
        <v>73</v>
      </c>
      <c r="I549" s="112">
        <v>1123336986</v>
      </c>
      <c r="J549" s="112">
        <v>999999999</v>
      </c>
      <c r="K549" s="112">
        <v>1006827065.0098612</v>
      </c>
      <c r="L549" s="112">
        <v>1123336986</v>
      </c>
      <c r="M549" s="104">
        <v>0.89628230669700004</v>
      </c>
      <c r="N549" s="113">
        <v>6.2443031366000001</v>
      </c>
      <c r="O549" s="110" t="s">
        <v>74</v>
      </c>
      <c r="P549" s="106">
        <v>0.24220199649999999</v>
      </c>
      <c r="Q549" s="114"/>
      <c r="R549" s="115"/>
    </row>
    <row r="550" spans="2:18" x14ac:dyDescent="0.25">
      <c r="B550" s="109" t="s">
        <v>70</v>
      </c>
      <c r="C550" s="110" t="s">
        <v>116</v>
      </c>
      <c r="D550" s="111" t="s">
        <v>71</v>
      </c>
      <c r="E550" s="110" t="s">
        <v>72</v>
      </c>
      <c r="F550" s="196">
        <v>44194.648657407408</v>
      </c>
      <c r="G550" s="196">
        <v>45292</v>
      </c>
      <c r="H550" s="111" t="s">
        <v>73</v>
      </c>
      <c r="I550" s="112">
        <v>2412126027</v>
      </c>
      <c r="J550" s="112">
        <v>2000000001</v>
      </c>
      <c r="K550" s="112">
        <v>2034244589.0628543</v>
      </c>
      <c r="L550" s="112">
        <v>2412126027</v>
      </c>
      <c r="M550" s="104">
        <v>0.84334092261000004</v>
      </c>
      <c r="N550" s="113">
        <v>6.9676034079000004</v>
      </c>
      <c r="O550" s="110" t="s">
        <v>74</v>
      </c>
      <c r="P550" s="106">
        <v>0.48935722720000002</v>
      </c>
      <c r="Q550" s="114"/>
      <c r="R550" s="115"/>
    </row>
    <row r="551" spans="2:18" x14ac:dyDescent="0.25">
      <c r="B551" s="109" t="s">
        <v>70</v>
      </c>
      <c r="C551" s="110" t="s">
        <v>116</v>
      </c>
      <c r="D551" s="111" t="s">
        <v>71</v>
      </c>
      <c r="E551" s="110" t="s">
        <v>72</v>
      </c>
      <c r="F551" s="196">
        <v>44060.66684027778</v>
      </c>
      <c r="G551" s="196">
        <v>45159</v>
      </c>
      <c r="H551" s="111" t="s">
        <v>73</v>
      </c>
      <c r="I551" s="112">
        <v>615030855</v>
      </c>
      <c r="J551" s="112">
        <v>500500000</v>
      </c>
      <c r="K551" s="112">
        <v>504818650.89325839</v>
      </c>
      <c r="L551" s="112">
        <v>615030855</v>
      </c>
      <c r="M551" s="104">
        <v>0.82080215454100003</v>
      </c>
      <c r="N551" s="113">
        <v>7.7448406001999999</v>
      </c>
      <c r="O551" s="110" t="s">
        <v>74</v>
      </c>
      <c r="P551" s="106">
        <v>0.12143901310000001</v>
      </c>
      <c r="Q551" s="114"/>
      <c r="R551" s="115"/>
    </row>
    <row r="552" spans="2:18" x14ac:dyDescent="0.25">
      <c r="B552" s="109" t="s">
        <v>70</v>
      </c>
      <c r="C552" s="110" t="s">
        <v>116</v>
      </c>
      <c r="D552" s="111" t="s">
        <v>71</v>
      </c>
      <c r="E552" s="110" t="s">
        <v>72</v>
      </c>
      <c r="F552" s="196">
        <v>44021.61273148148</v>
      </c>
      <c r="G552" s="196">
        <v>45117</v>
      </c>
      <c r="H552" s="111" t="s">
        <v>73</v>
      </c>
      <c r="I552" s="112">
        <v>614822427</v>
      </c>
      <c r="J552" s="112">
        <v>500603248</v>
      </c>
      <c r="K552" s="112">
        <v>508960488.78856421</v>
      </c>
      <c r="L552" s="112">
        <v>614822427</v>
      </c>
      <c r="M552" s="104">
        <v>0.82781705161899999</v>
      </c>
      <c r="N552" s="113">
        <v>7.7440160248999996</v>
      </c>
      <c r="O552" s="110" t="s">
        <v>74</v>
      </c>
      <c r="P552" s="106">
        <v>0.1224353723</v>
      </c>
      <c r="Q552" s="114"/>
      <c r="R552" s="115"/>
    </row>
    <row r="553" spans="2:18" x14ac:dyDescent="0.25">
      <c r="B553" s="109" t="s">
        <v>70</v>
      </c>
      <c r="C553" s="110" t="s">
        <v>116</v>
      </c>
      <c r="D553" s="111" t="s">
        <v>71</v>
      </c>
      <c r="E553" s="110" t="s">
        <v>72</v>
      </c>
      <c r="F553" s="196">
        <v>44266.800543981481</v>
      </c>
      <c r="G553" s="196">
        <v>45349</v>
      </c>
      <c r="H553" s="111" t="s">
        <v>73</v>
      </c>
      <c r="I553" s="112">
        <v>2411375342</v>
      </c>
      <c r="J553" s="112">
        <v>2004803545</v>
      </c>
      <c r="K553" s="112">
        <v>2012216179.7484071</v>
      </c>
      <c r="L553" s="112">
        <v>2411375342</v>
      </c>
      <c r="M553" s="104">
        <v>0.83446825747099995</v>
      </c>
      <c r="N553" s="113">
        <v>6.9673833925000004</v>
      </c>
      <c r="O553" s="110" t="s">
        <v>74</v>
      </c>
      <c r="P553" s="106">
        <v>0.48405808010000001</v>
      </c>
      <c r="Q553" s="114"/>
      <c r="R553" s="115"/>
    </row>
    <row r="554" spans="2:18" x14ac:dyDescent="0.25">
      <c r="B554" s="109" t="s">
        <v>70</v>
      </c>
      <c r="C554" s="110" t="s">
        <v>116</v>
      </c>
      <c r="D554" s="111" t="s">
        <v>71</v>
      </c>
      <c r="E554" s="110" t="s">
        <v>72</v>
      </c>
      <c r="F554" s="196">
        <v>44221.689108796294</v>
      </c>
      <c r="G554" s="196">
        <v>45317</v>
      </c>
      <c r="H554" s="111" t="s">
        <v>73</v>
      </c>
      <c r="I554" s="112">
        <v>2411375342</v>
      </c>
      <c r="J554" s="112">
        <v>1999999998</v>
      </c>
      <c r="K554" s="112">
        <v>2024132079.964155</v>
      </c>
      <c r="L554" s="112">
        <v>2411375342</v>
      </c>
      <c r="M554" s="104">
        <v>0.83940979436499996</v>
      </c>
      <c r="N554" s="113">
        <v>6.9669737045</v>
      </c>
      <c r="O554" s="110" t="s">
        <v>74</v>
      </c>
      <c r="P554" s="106">
        <v>0.4869245653</v>
      </c>
      <c r="Q554" s="114"/>
      <c r="R554" s="115"/>
    </row>
    <row r="555" spans="2:18" x14ac:dyDescent="0.25">
      <c r="B555" s="109" t="s">
        <v>70</v>
      </c>
      <c r="C555" s="110" t="s">
        <v>116</v>
      </c>
      <c r="D555" s="111" t="s">
        <v>71</v>
      </c>
      <c r="E555" s="110" t="s">
        <v>72</v>
      </c>
      <c r="F555" s="196">
        <v>44060.665011574078</v>
      </c>
      <c r="G555" s="196">
        <v>45159</v>
      </c>
      <c r="H555" s="111" t="s">
        <v>73</v>
      </c>
      <c r="I555" s="112">
        <v>615030855</v>
      </c>
      <c r="J555" s="112">
        <v>500500000</v>
      </c>
      <c r="K555" s="112">
        <v>504818650.89325839</v>
      </c>
      <c r="L555" s="112">
        <v>615030855</v>
      </c>
      <c r="M555" s="104">
        <v>0.82080215454100003</v>
      </c>
      <c r="N555" s="113">
        <v>7.7448406001999999</v>
      </c>
      <c r="O555" s="110" t="s">
        <v>74</v>
      </c>
      <c r="P555" s="106">
        <v>0.12143901310000001</v>
      </c>
      <c r="Q555" s="114"/>
      <c r="R555" s="115"/>
    </row>
    <row r="556" spans="2:18" x14ac:dyDescent="0.25">
      <c r="B556" s="109" t="s">
        <v>70</v>
      </c>
      <c r="C556" s="110" t="s">
        <v>116</v>
      </c>
      <c r="D556" s="111" t="s">
        <v>71</v>
      </c>
      <c r="E556" s="110" t="s">
        <v>72</v>
      </c>
      <c r="F556" s="196">
        <v>44021.607430555552</v>
      </c>
      <c r="G556" s="196">
        <v>45117</v>
      </c>
      <c r="H556" s="111" t="s">
        <v>73</v>
      </c>
      <c r="I556" s="112">
        <v>614822427</v>
      </c>
      <c r="J556" s="112">
        <v>500603248</v>
      </c>
      <c r="K556" s="112">
        <v>508960488.78856421</v>
      </c>
      <c r="L556" s="112">
        <v>614822427</v>
      </c>
      <c r="M556" s="104">
        <v>0.82781705161899999</v>
      </c>
      <c r="N556" s="113">
        <v>7.7440160248999996</v>
      </c>
      <c r="O556" s="110" t="s">
        <v>74</v>
      </c>
      <c r="P556" s="106">
        <v>0.1224353723</v>
      </c>
      <c r="Q556" s="114"/>
      <c r="R556" s="115"/>
    </row>
    <row r="557" spans="2:18" x14ac:dyDescent="0.25">
      <c r="B557" s="109" t="s">
        <v>70</v>
      </c>
      <c r="C557" s="110" t="s">
        <v>116</v>
      </c>
      <c r="D557" s="111" t="s">
        <v>71</v>
      </c>
      <c r="E557" s="110" t="s">
        <v>72</v>
      </c>
      <c r="F557" s="196">
        <v>44266.482581018521</v>
      </c>
      <c r="G557" s="196">
        <v>45362</v>
      </c>
      <c r="H557" s="111" t="s">
        <v>73</v>
      </c>
      <c r="I557" s="112">
        <v>2411750685</v>
      </c>
      <c r="J557" s="112">
        <v>2000369091</v>
      </c>
      <c r="K557" s="112">
        <v>2007765014.1901588</v>
      </c>
      <c r="L557" s="112">
        <v>2411750685</v>
      </c>
      <c r="M557" s="104">
        <v>0.83249277243999997</v>
      </c>
      <c r="N557" s="113">
        <v>6.9670251195999997</v>
      </c>
      <c r="O557" s="110" t="s">
        <v>74</v>
      </c>
      <c r="P557" s="106">
        <v>0.48298730919999999</v>
      </c>
      <c r="Q557" s="114"/>
      <c r="R557" s="115"/>
    </row>
    <row r="558" spans="2:18" x14ac:dyDescent="0.25">
      <c r="B558" s="109" t="s">
        <v>70</v>
      </c>
      <c r="C558" s="110" t="s">
        <v>116</v>
      </c>
      <c r="D558" s="111" t="s">
        <v>71</v>
      </c>
      <c r="E558" s="110" t="s">
        <v>72</v>
      </c>
      <c r="F558" s="196">
        <v>44216.416759259257</v>
      </c>
      <c r="G558" s="196">
        <v>45313</v>
      </c>
      <c r="H558" s="111" t="s">
        <v>73</v>
      </c>
      <c r="I558" s="112">
        <v>2412126027</v>
      </c>
      <c r="J558" s="112">
        <v>2000369092</v>
      </c>
      <c r="K558" s="112">
        <v>2026376603.1786945</v>
      </c>
      <c r="L558" s="112">
        <v>2412126027</v>
      </c>
      <c r="M558" s="104">
        <v>0.84007907567700002</v>
      </c>
      <c r="N558" s="113">
        <v>6.9676075985999999</v>
      </c>
      <c r="O558" s="110" t="s">
        <v>74</v>
      </c>
      <c r="P558" s="106">
        <v>0.48746450699999999</v>
      </c>
      <c r="Q558" s="114"/>
      <c r="R558" s="115"/>
    </row>
    <row r="559" spans="2:18" x14ac:dyDescent="0.25">
      <c r="B559" s="109" t="s">
        <v>70</v>
      </c>
      <c r="C559" s="110" t="s">
        <v>116</v>
      </c>
      <c r="D559" s="111" t="s">
        <v>71</v>
      </c>
      <c r="E559" s="110" t="s">
        <v>72</v>
      </c>
      <c r="F559" s="196">
        <v>44242.549027777779</v>
      </c>
      <c r="G559" s="196">
        <v>44970</v>
      </c>
      <c r="H559" s="111" t="s">
        <v>73</v>
      </c>
      <c r="I559" s="112">
        <v>1123168493</v>
      </c>
      <c r="J559" s="112">
        <v>1000497987</v>
      </c>
      <c r="K559" s="112">
        <v>1007830191.1042192</v>
      </c>
      <c r="L559" s="112">
        <v>1123168493</v>
      </c>
      <c r="M559" s="104">
        <v>0.89730988483499996</v>
      </c>
      <c r="N559" s="113">
        <v>6.2444099821999997</v>
      </c>
      <c r="O559" s="110" t="s">
        <v>74</v>
      </c>
      <c r="P559" s="106">
        <v>0.24244330820000001</v>
      </c>
      <c r="Q559" s="114"/>
      <c r="R559" s="115"/>
    </row>
    <row r="560" spans="2:18" x14ac:dyDescent="0.25">
      <c r="B560" s="109" t="s">
        <v>70</v>
      </c>
      <c r="C560" s="110" t="s">
        <v>116</v>
      </c>
      <c r="D560" s="111" t="s">
        <v>71</v>
      </c>
      <c r="E560" s="110" t="s">
        <v>72</v>
      </c>
      <c r="F560" s="196">
        <v>44109.680613425924</v>
      </c>
      <c r="G560" s="196">
        <v>45208</v>
      </c>
      <c r="H560" s="111" t="s">
        <v>73</v>
      </c>
      <c r="I560" s="112">
        <v>1228832877</v>
      </c>
      <c r="J560" s="112">
        <v>1000000000</v>
      </c>
      <c r="K560" s="112">
        <v>1036836200.2260878</v>
      </c>
      <c r="L560" s="112">
        <v>1228832877</v>
      </c>
      <c r="M560" s="104">
        <v>0.84375688479099997</v>
      </c>
      <c r="N560" s="113">
        <v>7.7448795070000003</v>
      </c>
      <c r="O560" s="110" t="s">
        <v>74</v>
      </c>
      <c r="P560" s="106">
        <v>0.2494209845</v>
      </c>
      <c r="Q560" s="114"/>
      <c r="R560" s="115"/>
    </row>
    <row r="561" spans="2:18" x14ac:dyDescent="0.25">
      <c r="B561" s="109" t="s">
        <v>70</v>
      </c>
      <c r="C561" s="110" t="s">
        <v>116</v>
      </c>
      <c r="D561" s="111" t="s">
        <v>71</v>
      </c>
      <c r="E561" s="110" t="s">
        <v>72</v>
      </c>
      <c r="F561" s="196">
        <v>44055.519895833335</v>
      </c>
      <c r="G561" s="196">
        <v>44789</v>
      </c>
      <c r="H561" s="111" t="s">
        <v>73</v>
      </c>
      <c r="I561" s="112">
        <v>569538147</v>
      </c>
      <c r="J561" s="112">
        <v>500592364</v>
      </c>
      <c r="K561" s="112">
        <v>504957456.99451715</v>
      </c>
      <c r="L561" s="112">
        <v>569538147</v>
      </c>
      <c r="M561" s="104">
        <v>0.88660866643299996</v>
      </c>
      <c r="N561" s="113">
        <v>6.9680283888999996</v>
      </c>
      <c r="O561" s="110" t="s">
        <v>74</v>
      </c>
      <c r="P561" s="106">
        <v>0.12147240419999999</v>
      </c>
      <c r="Q561" s="114"/>
      <c r="R561" s="115"/>
    </row>
    <row r="562" spans="2:18" x14ac:dyDescent="0.25">
      <c r="B562" s="109" t="s">
        <v>70</v>
      </c>
      <c r="C562" s="110" t="s">
        <v>116</v>
      </c>
      <c r="D562" s="111" t="s">
        <v>71</v>
      </c>
      <c r="E562" s="110" t="s">
        <v>72</v>
      </c>
      <c r="F562" s="196">
        <v>44004.73710648148</v>
      </c>
      <c r="G562" s="196">
        <v>45104</v>
      </c>
      <c r="H562" s="111" t="s">
        <v>73</v>
      </c>
      <c r="I562" s="112">
        <v>617397600</v>
      </c>
      <c r="J562" s="112">
        <v>500500000</v>
      </c>
      <c r="K562" s="112">
        <v>501448562.72320485</v>
      </c>
      <c r="L562" s="112">
        <v>617397600</v>
      </c>
      <c r="M562" s="104">
        <v>0.81219713637199997</v>
      </c>
      <c r="N562" s="113">
        <v>7.9784515877000004</v>
      </c>
      <c r="O562" s="110" t="s">
        <v>74</v>
      </c>
      <c r="P562" s="106">
        <v>0.12062830569999999</v>
      </c>
      <c r="Q562" s="114"/>
      <c r="R562" s="115"/>
    </row>
    <row r="563" spans="2:18" x14ac:dyDescent="0.25">
      <c r="B563" s="109" t="s">
        <v>70</v>
      </c>
      <c r="C563" s="110" t="s">
        <v>116</v>
      </c>
      <c r="D563" s="111" t="s">
        <v>71</v>
      </c>
      <c r="E563" s="110" t="s">
        <v>72</v>
      </c>
      <c r="F563" s="196">
        <v>44257.7184837963</v>
      </c>
      <c r="G563" s="196">
        <v>45349</v>
      </c>
      <c r="H563" s="111" t="s">
        <v>73</v>
      </c>
      <c r="I563" s="112">
        <v>2411375342</v>
      </c>
      <c r="J563" s="112">
        <v>2001476775</v>
      </c>
      <c r="K563" s="112">
        <v>2012216180.0596044</v>
      </c>
      <c r="L563" s="112">
        <v>2411375342</v>
      </c>
      <c r="M563" s="104">
        <v>0.83446825760099996</v>
      </c>
      <c r="N563" s="113">
        <v>6.9673833862999999</v>
      </c>
      <c r="O563" s="110" t="s">
        <v>74</v>
      </c>
      <c r="P563" s="106">
        <v>0.48405808020000002</v>
      </c>
      <c r="Q563" s="114"/>
      <c r="R563" s="115"/>
    </row>
    <row r="564" spans="2:18" x14ac:dyDescent="0.25">
      <c r="B564" s="109" t="s">
        <v>70</v>
      </c>
      <c r="C564" s="110" t="s">
        <v>116</v>
      </c>
      <c r="D564" s="111" t="s">
        <v>71</v>
      </c>
      <c r="E564" s="110" t="s">
        <v>72</v>
      </c>
      <c r="F564" s="196">
        <v>44207.671898148146</v>
      </c>
      <c r="G564" s="196">
        <v>45303</v>
      </c>
      <c r="H564" s="111" t="s">
        <v>73</v>
      </c>
      <c r="I564" s="112">
        <v>1205687671</v>
      </c>
      <c r="J564" s="112">
        <v>1000000000</v>
      </c>
      <c r="K564" s="112">
        <v>1014684775.6478134</v>
      </c>
      <c r="L564" s="112">
        <v>1205687671</v>
      </c>
      <c r="M564" s="104">
        <v>0.84158177947199997</v>
      </c>
      <c r="N564" s="113">
        <v>6.9674121720000004</v>
      </c>
      <c r="O564" s="110" t="s">
        <v>74</v>
      </c>
      <c r="P564" s="106">
        <v>0.2440922448</v>
      </c>
      <c r="Q564" s="114"/>
      <c r="R564" s="115"/>
    </row>
    <row r="565" spans="2:18" x14ac:dyDescent="0.25">
      <c r="B565" s="109" t="s">
        <v>70</v>
      </c>
      <c r="C565" s="110" t="s">
        <v>116</v>
      </c>
      <c r="D565" s="111" t="s">
        <v>71</v>
      </c>
      <c r="E565" s="110" t="s">
        <v>72</v>
      </c>
      <c r="F565" s="196">
        <v>44109.677407407406</v>
      </c>
      <c r="G565" s="196">
        <v>44841</v>
      </c>
      <c r="H565" s="111" t="s">
        <v>73</v>
      </c>
      <c r="I565" s="112">
        <v>1137375342</v>
      </c>
      <c r="J565" s="112">
        <v>1000000000</v>
      </c>
      <c r="K565" s="112">
        <v>1033202310.8639749</v>
      </c>
      <c r="L565" s="112">
        <v>1137375342</v>
      </c>
      <c r="M565" s="104">
        <v>0.90840927590999998</v>
      </c>
      <c r="N565" s="113">
        <v>6.9676153936</v>
      </c>
      <c r="O565" s="110" t="s">
        <v>74</v>
      </c>
      <c r="P565" s="106">
        <v>0.24854681719999999</v>
      </c>
      <c r="Q565" s="114"/>
      <c r="R565" s="115"/>
    </row>
    <row r="566" spans="2:18" x14ac:dyDescent="0.25">
      <c r="B566" s="109" t="s">
        <v>70</v>
      </c>
      <c r="C566" s="110" t="s">
        <v>116</v>
      </c>
      <c r="D566" s="111" t="s">
        <v>71</v>
      </c>
      <c r="E566" s="110" t="s">
        <v>72</v>
      </c>
      <c r="F566" s="196">
        <v>44055.515879629631</v>
      </c>
      <c r="G566" s="196">
        <v>44789</v>
      </c>
      <c r="H566" s="111" t="s">
        <v>73</v>
      </c>
      <c r="I566" s="112">
        <v>569538147</v>
      </c>
      <c r="J566" s="112">
        <v>500592364</v>
      </c>
      <c r="K566" s="112">
        <v>504957456.99451715</v>
      </c>
      <c r="L566" s="112">
        <v>569538147</v>
      </c>
      <c r="M566" s="104">
        <v>0.88660866643299996</v>
      </c>
      <c r="N566" s="113">
        <v>6.9680283888999996</v>
      </c>
      <c r="O566" s="110" t="s">
        <v>74</v>
      </c>
      <c r="P566" s="106">
        <v>0.12147240419999999</v>
      </c>
      <c r="Q566" s="114"/>
      <c r="R566" s="115"/>
    </row>
    <row r="567" spans="2:18" x14ac:dyDescent="0.25">
      <c r="B567" s="109" t="s">
        <v>70</v>
      </c>
      <c r="C567" s="110" t="s">
        <v>116</v>
      </c>
      <c r="D567" s="111" t="s">
        <v>71</v>
      </c>
      <c r="E567" s="110" t="s">
        <v>72</v>
      </c>
      <c r="F567" s="196">
        <v>44004.734363425923</v>
      </c>
      <c r="G567" s="196">
        <v>45104</v>
      </c>
      <c r="H567" s="111" t="s">
        <v>73</v>
      </c>
      <c r="I567" s="112">
        <v>617397600</v>
      </c>
      <c r="J567" s="112">
        <v>500500000</v>
      </c>
      <c r="K567" s="112">
        <v>501448562.72320485</v>
      </c>
      <c r="L567" s="112">
        <v>617397600</v>
      </c>
      <c r="M567" s="104">
        <v>0.81219713637199997</v>
      </c>
      <c r="N567" s="113">
        <v>7.9784515877000004</v>
      </c>
      <c r="O567" s="110" t="s">
        <v>74</v>
      </c>
      <c r="P567" s="106">
        <v>0.12062830569999999</v>
      </c>
      <c r="Q567" s="114"/>
      <c r="R567" s="115"/>
    </row>
    <row r="568" spans="2:18" x14ac:dyDescent="0.25">
      <c r="B568" s="109" t="s">
        <v>70</v>
      </c>
      <c r="C568" s="110" t="s">
        <v>116</v>
      </c>
      <c r="D568" s="111" t="s">
        <v>71</v>
      </c>
      <c r="E568" s="110" t="s">
        <v>72</v>
      </c>
      <c r="F568" s="196">
        <v>44257.714791666665</v>
      </c>
      <c r="G568" s="196">
        <v>45349</v>
      </c>
      <c r="H568" s="111" t="s">
        <v>73</v>
      </c>
      <c r="I568" s="112">
        <v>2411375342</v>
      </c>
      <c r="J568" s="112">
        <v>2001476775</v>
      </c>
      <c r="K568" s="112">
        <v>2012216180.0596044</v>
      </c>
      <c r="L568" s="112">
        <v>2411375342</v>
      </c>
      <c r="M568" s="104">
        <v>0.83446825760099996</v>
      </c>
      <c r="N568" s="113">
        <v>6.9673833862999999</v>
      </c>
      <c r="O568" s="110" t="s">
        <v>74</v>
      </c>
      <c r="P568" s="106">
        <v>0.48405808020000002</v>
      </c>
      <c r="Q568" s="114"/>
      <c r="R568" s="115"/>
    </row>
    <row r="569" spans="2:18" x14ac:dyDescent="0.25">
      <c r="B569" s="109" t="s">
        <v>70</v>
      </c>
      <c r="C569" s="110" t="s">
        <v>116</v>
      </c>
      <c r="D569" s="111" t="s">
        <v>71</v>
      </c>
      <c r="E569" s="110" t="s">
        <v>72</v>
      </c>
      <c r="F569" s="196">
        <v>44201.710057870368</v>
      </c>
      <c r="G569" s="196">
        <v>45299</v>
      </c>
      <c r="H569" s="111" t="s">
        <v>73</v>
      </c>
      <c r="I569" s="112">
        <v>2412126027</v>
      </c>
      <c r="J569" s="112">
        <v>2000000001</v>
      </c>
      <c r="K569" s="112">
        <v>2031618555.8315189</v>
      </c>
      <c r="L569" s="112">
        <v>2412126027</v>
      </c>
      <c r="M569" s="104">
        <v>0.84225224266499998</v>
      </c>
      <c r="N569" s="113">
        <v>6.9676073029000003</v>
      </c>
      <c r="O569" s="110" t="s">
        <v>74</v>
      </c>
      <c r="P569" s="106">
        <v>0.48872550949999999</v>
      </c>
      <c r="Q569" s="114"/>
      <c r="R569" s="115"/>
    </row>
    <row r="570" spans="2:18" x14ac:dyDescent="0.25">
      <c r="B570" s="109" t="s">
        <v>70</v>
      </c>
      <c r="C570" s="110" t="s">
        <v>116</v>
      </c>
      <c r="D570" s="111" t="s">
        <v>71</v>
      </c>
      <c r="E570" s="110" t="s">
        <v>72</v>
      </c>
      <c r="F570" s="196">
        <v>44102.678541666668</v>
      </c>
      <c r="G570" s="196">
        <v>44833</v>
      </c>
      <c r="H570" s="111" t="s">
        <v>73</v>
      </c>
      <c r="I570" s="112">
        <v>1137187671</v>
      </c>
      <c r="J570" s="112">
        <v>1000000000</v>
      </c>
      <c r="K570" s="112">
        <v>1000368320.2761968</v>
      </c>
      <c r="L570" s="112">
        <v>1137187671</v>
      </c>
      <c r="M570" s="104">
        <v>0.87968621696100002</v>
      </c>
      <c r="N570" s="113">
        <v>6.9674660802000004</v>
      </c>
      <c r="O570" s="110" t="s">
        <v>74</v>
      </c>
      <c r="P570" s="106">
        <v>0.24064828290000001</v>
      </c>
      <c r="Q570" s="114"/>
      <c r="R570" s="115"/>
    </row>
    <row r="571" spans="2:18" x14ac:dyDescent="0.25">
      <c r="B571" s="109" t="s">
        <v>70</v>
      </c>
      <c r="C571" s="110" t="s">
        <v>116</v>
      </c>
      <c r="D571" s="111" t="s">
        <v>71</v>
      </c>
      <c r="E571" s="110" t="s">
        <v>72</v>
      </c>
      <c r="F571" s="196">
        <v>44028.740752314814</v>
      </c>
      <c r="G571" s="196">
        <v>44760</v>
      </c>
      <c r="H571" s="111" t="s">
        <v>73</v>
      </c>
      <c r="I571" s="112">
        <v>569256359</v>
      </c>
      <c r="J571" s="112">
        <v>500500000</v>
      </c>
      <c r="K571" s="112">
        <v>507198523.46159846</v>
      </c>
      <c r="L571" s="112">
        <v>569256359</v>
      </c>
      <c r="M571" s="104">
        <v>0.89098437890500004</v>
      </c>
      <c r="N571" s="113">
        <v>6.9669332839000004</v>
      </c>
      <c r="O571" s="110" t="s">
        <v>74</v>
      </c>
      <c r="P571" s="106">
        <v>0.1220115145</v>
      </c>
      <c r="Q571" s="114"/>
      <c r="R571" s="115"/>
    </row>
    <row r="572" spans="2:18" x14ac:dyDescent="0.25">
      <c r="B572" s="109" t="s">
        <v>70</v>
      </c>
      <c r="C572" s="110" t="s">
        <v>116</v>
      </c>
      <c r="D572" s="111" t="s">
        <v>71</v>
      </c>
      <c r="E572" s="110" t="s">
        <v>72</v>
      </c>
      <c r="F572" s="196">
        <v>44273.702361111114</v>
      </c>
      <c r="G572" s="196">
        <v>45349</v>
      </c>
      <c r="H572" s="111" t="s">
        <v>73</v>
      </c>
      <c r="I572" s="112">
        <v>2411375342</v>
      </c>
      <c r="J572" s="112">
        <v>2007394857</v>
      </c>
      <c r="K572" s="112">
        <v>2012216180.0596044</v>
      </c>
      <c r="L572" s="112">
        <v>2411375342</v>
      </c>
      <c r="M572" s="104">
        <v>0.83446825760099996</v>
      </c>
      <c r="N572" s="113">
        <v>6.9673833862999999</v>
      </c>
      <c r="O572" s="110" t="s">
        <v>74</v>
      </c>
      <c r="P572" s="106">
        <v>0.48405808020000002</v>
      </c>
      <c r="Q572" s="114"/>
      <c r="R572" s="115"/>
    </row>
    <row r="573" spans="2:18" x14ac:dyDescent="0.25">
      <c r="B573" s="109" t="s">
        <v>70</v>
      </c>
      <c r="C573" s="110" t="s">
        <v>116</v>
      </c>
      <c r="D573" s="111" t="s">
        <v>71</v>
      </c>
      <c r="E573" s="110" t="s">
        <v>72</v>
      </c>
      <c r="F573" s="196">
        <v>44257.654363425929</v>
      </c>
      <c r="G573" s="196">
        <v>44789</v>
      </c>
      <c r="H573" s="111" t="s">
        <v>73</v>
      </c>
      <c r="I573" s="112">
        <v>552255128</v>
      </c>
      <c r="J573" s="112">
        <v>502262206</v>
      </c>
      <c r="K573" s="112">
        <v>504957456.40056992</v>
      </c>
      <c r="L573" s="112">
        <v>552255128</v>
      </c>
      <c r="M573" s="104">
        <v>0.914355396263</v>
      </c>
      <c r="N573" s="113">
        <v>6.9680284837000004</v>
      </c>
      <c r="O573" s="110" t="s">
        <v>74</v>
      </c>
      <c r="P573" s="106">
        <v>0.1214724041</v>
      </c>
      <c r="Q573" s="114"/>
      <c r="R573" s="115"/>
    </row>
    <row r="574" spans="2:18" x14ac:dyDescent="0.25">
      <c r="B574" s="109" t="s">
        <v>70</v>
      </c>
      <c r="C574" s="110" t="s">
        <v>116</v>
      </c>
      <c r="D574" s="111" t="s">
        <v>71</v>
      </c>
      <c r="E574" s="110" t="s">
        <v>72</v>
      </c>
      <c r="F574" s="196">
        <v>44195.68172453704</v>
      </c>
      <c r="G574" s="196">
        <v>45292</v>
      </c>
      <c r="H574" s="111" t="s">
        <v>73</v>
      </c>
      <c r="I574" s="112">
        <v>2411750685</v>
      </c>
      <c r="J574" s="112">
        <v>1999999998</v>
      </c>
      <c r="K574" s="112">
        <v>2033866877.5547783</v>
      </c>
      <c r="L574" s="112">
        <v>2411750685</v>
      </c>
      <c r="M574" s="104">
        <v>0.84331555919300005</v>
      </c>
      <c r="N574" s="113">
        <v>6.9671068899000002</v>
      </c>
      <c r="O574" s="110" t="s">
        <v>74</v>
      </c>
      <c r="P574" s="106">
        <v>0.48926636509999999</v>
      </c>
      <c r="Q574" s="114"/>
      <c r="R574" s="115"/>
    </row>
    <row r="575" spans="2:18" x14ac:dyDescent="0.25">
      <c r="B575" s="109" t="s">
        <v>70</v>
      </c>
      <c r="C575" s="110" t="s">
        <v>116</v>
      </c>
      <c r="D575" s="111" t="s">
        <v>71</v>
      </c>
      <c r="E575" s="110" t="s">
        <v>72</v>
      </c>
      <c r="F575" s="196">
        <v>44082.671909722223</v>
      </c>
      <c r="G575" s="196">
        <v>45182</v>
      </c>
      <c r="H575" s="111" t="s">
        <v>73</v>
      </c>
      <c r="I575" s="112">
        <v>2458082192</v>
      </c>
      <c r="J575" s="112">
        <v>2000000000</v>
      </c>
      <c r="K575" s="112">
        <v>2009417496.634088</v>
      </c>
      <c r="L575" s="112">
        <v>2458082192</v>
      </c>
      <c r="M575" s="104">
        <v>0.81747368056799996</v>
      </c>
      <c r="N575" s="113">
        <v>7.7450002170000003</v>
      </c>
      <c r="O575" s="110" t="s">
        <v>74</v>
      </c>
      <c r="P575" s="106">
        <v>0.48338482980000003</v>
      </c>
      <c r="Q575" s="114"/>
      <c r="R575" s="115"/>
    </row>
    <row r="576" spans="2:18" x14ac:dyDescent="0.25">
      <c r="B576" s="109" t="s">
        <v>70</v>
      </c>
      <c r="C576" s="110" t="s">
        <v>116</v>
      </c>
      <c r="D576" s="111" t="s">
        <v>71</v>
      </c>
      <c r="E576" s="110" t="s">
        <v>72</v>
      </c>
      <c r="F576" s="196">
        <v>44021.614583333336</v>
      </c>
      <c r="G576" s="196">
        <v>45117</v>
      </c>
      <c r="H576" s="111" t="s">
        <v>73</v>
      </c>
      <c r="I576" s="112">
        <v>614822427</v>
      </c>
      <c r="J576" s="112">
        <v>500603248</v>
      </c>
      <c r="K576" s="112">
        <v>508960488.78856421</v>
      </c>
      <c r="L576" s="112">
        <v>614822427</v>
      </c>
      <c r="M576" s="104">
        <v>0.82781705161899999</v>
      </c>
      <c r="N576" s="113">
        <v>7.7440160248999996</v>
      </c>
      <c r="O576" s="110" t="s">
        <v>74</v>
      </c>
      <c r="P576" s="106">
        <v>0.1224353723</v>
      </c>
      <c r="Q576" s="114"/>
      <c r="R576" s="115"/>
    </row>
    <row r="577" spans="2:18" x14ac:dyDescent="0.25">
      <c r="B577" s="109" t="s">
        <v>70</v>
      </c>
      <c r="C577" s="110" t="s">
        <v>116</v>
      </c>
      <c r="D577" s="111" t="s">
        <v>71</v>
      </c>
      <c r="E577" s="110" t="s">
        <v>72</v>
      </c>
      <c r="F577" s="196">
        <v>44270.650277777779</v>
      </c>
      <c r="G577" s="196">
        <v>44998</v>
      </c>
      <c r="H577" s="111" t="s">
        <v>73</v>
      </c>
      <c r="I577" s="112">
        <v>1123336986</v>
      </c>
      <c r="J577" s="112">
        <v>1000664039</v>
      </c>
      <c r="K577" s="112">
        <v>1003324479.3191588</v>
      </c>
      <c r="L577" s="112">
        <v>1123336986</v>
      </c>
      <c r="M577" s="104">
        <v>0.89316428803100001</v>
      </c>
      <c r="N577" s="113">
        <v>6.2442560007000001</v>
      </c>
      <c r="O577" s="110" t="s">
        <v>74</v>
      </c>
      <c r="P577" s="106">
        <v>0.24135941559999999</v>
      </c>
      <c r="Q577" s="114"/>
      <c r="R577" s="115"/>
    </row>
    <row r="578" spans="2:18" x14ac:dyDescent="0.25">
      <c r="B578" s="109" t="s">
        <v>70</v>
      </c>
      <c r="C578" s="110" t="s">
        <v>116</v>
      </c>
      <c r="D578" s="111" t="s">
        <v>71</v>
      </c>
      <c r="E578" s="110" t="s">
        <v>72</v>
      </c>
      <c r="F578" s="196">
        <v>44028.742766203701</v>
      </c>
      <c r="G578" s="196">
        <v>44760</v>
      </c>
      <c r="H578" s="111" t="s">
        <v>73</v>
      </c>
      <c r="I578" s="112">
        <v>569256359</v>
      </c>
      <c r="J578" s="112">
        <v>500500000</v>
      </c>
      <c r="K578" s="112">
        <v>507198523.46159846</v>
      </c>
      <c r="L578" s="112">
        <v>569256359</v>
      </c>
      <c r="M578" s="104">
        <v>0.89098437890500004</v>
      </c>
      <c r="N578" s="113">
        <v>6.9669332839000004</v>
      </c>
      <c r="O578" s="110" t="s">
        <v>74</v>
      </c>
      <c r="P578" s="106">
        <v>0.1220115145</v>
      </c>
      <c r="Q578" s="114"/>
      <c r="R578" s="115"/>
    </row>
    <row r="579" spans="2:18" x14ac:dyDescent="0.25">
      <c r="B579" s="109" t="s">
        <v>70</v>
      </c>
      <c r="C579" s="110" t="s">
        <v>116</v>
      </c>
      <c r="D579" s="111" t="s">
        <v>71</v>
      </c>
      <c r="E579" s="110" t="s">
        <v>72</v>
      </c>
      <c r="F579" s="196">
        <v>44000.684328703705</v>
      </c>
      <c r="G579" s="196">
        <v>45100</v>
      </c>
      <c r="H579" s="111" t="s">
        <v>73</v>
      </c>
      <c r="I579" s="112">
        <v>617397603</v>
      </c>
      <c r="J579" s="112">
        <v>500500000</v>
      </c>
      <c r="K579" s="112">
        <v>501869995.73412514</v>
      </c>
      <c r="L579" s="112">
        <v>617397603</v>
      </c>
      <c r="M579" s="104">
        <v>0.81287972822599996</v>
      </c>
      <c r="N579" s="113">
        <v>7.9783002233999998</v>
      </c>
      <c r="O579" s="110" t="s">
        <v>74</v>
      </c>
      <c r="P579" s="106">
        <v>0.1207296855</v>
      </c>
      <c r="Q579" s="114"/>
      <c r="R579" s="115"/>
    </row>
    <row r="580" spans="2:18" x14ac:dyDescent="0.25">
      <c r="B580" s="109" t="s">
        <v>70</v>
      </c>
      <c r="C580" s="110" t="s">
        <v>116</v>
      </c>
      <c r="D580" s="111" t="s">
        <v>71</v>
      </c>
      <c r="E580" s="110" t="s">
        <v>72</v>
      </c>
      <c r="F580" s="196">
        <v>44245.718159722222</v>
      </c>
      <c r="G580" s="196">
        <v>44977</v>
      </c>
      <c r="H580" s="111" t="s">
        <v>73</v>
      </c>
      <c r="I580" s="112">
        <v>1123336986</v>
      </c>
      <c r="J580" s="112">
        <v>999999999</v>
      </c>
      <c r="K580" s="112">
        <v>1006827065.0098612</v>
      </c>
      <c r="L580" s="112">
        <v>1123336986</v>
      </c>
      <c r="M580" s="104">
        <v>0.89628230669700004</v>
      </c>
      <c r="N580" s="113">
        <v>6.2443031366000001</v>
      </c>
      <c r="O580" s="110" t="s">
        <v>74</v>
      </c>
      <c r="P580" s="106">
        <v>0.24220199649999999</v>
      </c>
      <c r="Q580" s="114"/>
      <c r="R580" s="115"/>
    </row>
    <row r="581" spans="2:18" x14ac:dyDescent="0.25">
      <c r="B581" s="109" t="s">
        <v>70</v>
      </c>
      <c r="C581" s="110" t="s">
        <v>116</v>
      </c>
      <c r="D581" s="111" t="s">
        <v>71</v>
      </c>
      <c r="E581" s="110" t="s">
        <v>72</v>
      </c>
      <c r="F581" s="196">
        <v>44194.646550925929</v>
      </c>
      <c r="G581" s="196">
        <v>45292</v>
      </c>
      <c r="H581" s="111" t="s">
        <v>73</v>
      </c>
      <c r="I581" s="112">
        <v>2412126027</v>
      </c>
      <c r="J581" s="112">
        <v>2000000001</v>
      </c>
      <c r="K581" s="112">
        <v>2034244589.0628543</v>
      </c>
      <c r="L581" s="112">
        <v>2412126027</v>
      </c>
      <c r="M581" s="104">
        <v>0.84334092261000004</v>
      </c>
      <c r="N581" s="113">
        <v>6.9676034079000004</v>
      </c>
      <c r="O581" s="110" t="s">
        <v>74</v>
      </c>
      <c r="P581" s="106">
        <v>0.48935722720000002</v>
      </c>
      <c r="Q581" s="114"/>
      <c r="R581" s="115"/>
    </row>
    <row r="582" spans="2:18" x14ac:dyDescent="0.25">
      <c r="B582" s="109" t="s">
        <v>70</v>
      </c>
      <c r="C582" s="110" t="s">
        <v>116</v>
      </c>
      <c r="D582" s="111" t="s">
        <v>71</v>
      </c>
      <c r="E582" s="110" t="s">
        <v>72</v>
      </c>
      <c r="F582" s="196">
        <v>44060.666087962964</v>
      </c>
      <c r="G582" s="196">
        <v>45159</v>
      </c>
      <c r="H582" s="111" t="s">
        <v>73</v>
      </c>
      <c r="I582" s="112">
        <v>615030855</v>
      </c>
      <c r="J582" s="112">
        <v>500500000</v>
      </c>
      <c r="K582" s="112">
        <v>504818650.89325839</v>
      </c>
      <c r="L582" s="112">
        <v>615030855</v>
      </c>
      <c r="M582" s="104">
        <v>0.82080215454100003</v>
      </c>
      <c r="N582" s="113">
        <v>7.7448406001999999</v>
      </c>
      <c r="O582" s="110" t="s">
        <v>74</v>
      </c>
      <c r="P582" s="106">
        <v>0.12143901310000001</v>
      </c>
      <c r="Q582" s="114"/>
      <c r="R582" s="115"/>
    </row>
    <row r="583" spans="2:18" x14ac:dyDescent="0.25">
      <c r="B583" s="109" t="s">
        <v>70</v>
      </c>
      <c r="C583" s="110" t="s">
        <v>116</v>
      </c>
      <c r="D583" s="111" t="s">
        <v>71</v>
      </c>
      <c r="E583" s="110" t="s">
        <v>72</v>
      </c>
      <c r="F583" s="196">
        <v>44021.611203703702</v>
      </c>
      <c r="G583" s="196">
        <v>45117</v>
      </c>
      <c r="H583" s="111" t="s">
        <v>73</v>
      </c>
      <c r="I583" s="112">
        <v>614822427</v>
      </c>
      <c r="J583" s="112">
        <v>500603248</v>
      </c>
      <c r="K583" s="112">
        <v>508960488.78856421</v>
      </c>
      <c r="L583" s="112">
        <v>614822427</v>
      </c>
      <c r="M583" s="104">
        <v>0.82781705161899999</v>
      </c>
      <c r="N583" s="113">
        <v>7.7440160248999996</v>
      </c>
      <c r="O583" s="110" t="s">
        <v>74</v>
      </c>
      <c r="P583" s="106">
        <v>0.1224353723</v>
      </c>
      <c r="Q583" s="114"/>
      <c r="R583" s="115"/>
    </row>
    <row r="584" spans="2:18" x14ac:dyDescent="0.25">
      <c r="B584" s="109" t="s">
        <v>70</v>
      </c>
      <c r="C584" s="110" t="s">
        <v>116</v>
      </c>
      <c r="D584" s="111" t="s">
        <v>71</v>
      </c>
      <c r="E584" s="110" t="s">
        <v>72</v>
      </c>
      <c r="F584" s="196">
        <v>44266.799131944441</v>
      </c>
      <c r="G584" s="196">
        <v>45349</v>
      </c>
      <c r="H584" s="111" t="s">
        <v>73</v>
      </c>
      <c r="I584" s="112">
        <v>2411375342</v>
      </c>
      <c r="J584" s="112">
        <v>2004803545</v>
      </c>
      <c r="K584" s="112">
        <v>2012216179.7484071</v>
      </c>
      <c r="L584" s="112">
        <v>2411375342</v>
      </c>
      <c r="M584" s="104">
        <v>0.83446825747099995</v>
      </c>
      <c r="N584" s="113">
        <v>6.9673833925000004</v>
      </c>
      <c r="O584" s="110" t="s">
        <v>74</v>
      </c>
      <c r="P584" s="106">
        <v>0.48405808010000001</v>
      </c>
      <c r="Q584" s="114"/>
      <c r="R584" s="115"/>
    </row>
    <row r="585" spans="2:18" x14ac:dyDescent="0.25">
      <c r="B585" s="109" t="s">
        <v>70</v>
      </c>
      <c r="C585" s="110" t="s">
        <v>116</v>
      </c>
      <c r="D585" s="111" t="s">
        <v>71</v>
      </c>
      <c r="E585" s="110" t="s">
        <v>72</v>
      </c>
      <c r="F585" s="196">
        <v>44216.417916666665</v>
      </c>
      <c r="G585" s="196">
        <v>45313</v>
      </c>
      <c r="H585" s="111" t="s">
        <v>73</v>
      </c>
      <c r="I585" s="112">
        <v>2412126027</v>
      </c>
      <c r="J585" s="112">
        <v>2000369092</v>
      </c>
      <c r="K585" s="112">
        <v>2026376603.1786945</v>
      </c>
      <c r="L585" s="112">
        <v>2412126027</v>
      </c>
      <c r="M585" s="104">
        <v>0.84007907567700002</v>
      </c>
      <c r="N585" s="113">
        <v>6.9676075985999999</v>
      </c>
      <c r="O585" s="110" t="s">
        <v>74</v>
      </c>
      <c r="P585" s="106">
        <v>0.48746450699999999</v>
      </c>
      <c r="Q585" s="114"/>
      <c r="R585" s="115"/>
    </row>
    <row r="586" spans="2:18" x14ac:dyDescent="0.25">
      <c r="B586" s="109" t="s">
        <v>70</v>
      </c>
      <c r="C586" s="110" t="s">
        <v>116</v>
      </c>
      <c r="D586" s="111" t="s">
        <v>71</v>
      </c>
      <c r="E586" s="110" t="s">
        <v>72</v>
      </c>
      <c r="F586" s="196">
        <v>44055.703576388885</v>
      </c>
      <c r="G586" s="196">
        <v>45154</v>
      </c>
      <c r="H586" s="111" t="s">
        <v>73</v>
      </c>
      <c r="I586" s="112">
        <v>615135068</v>
      </c>
      <c r="J586" s="112">
        <v>500602294</v>
      </c>
      <c r="K586" s="112">
        <v>505438330.14596516</v>
      </c>
      <c r="L586" s="112">
        <v>615135068</v>
      </c>
      <c r="M586" s="104">
        <v>0.82167048578299995</v>
      </c>
      <c r="N586" s="113">
        <v>7.7449326342000004</v>
      </c>
      <c r="O586" s="110" t="s">
        <v>74</v>
      </c>
      <c r="P586" s="106">
        <v>0.12158808290000001</v>
      </c>
      <c r="Q586" s="114"/>
      <c r="R586" s="115"/>
    </row>
    <row r="587" spans="2:18" x14ac:dyDescent="0.25">
      <c r="B587" s="109" t="s">
        <v>70</v>
      </c>
      <c r="C587" s="110" t="s">
        <v>116</v>
      </c>
      <c r="D587" s="111" t="s">
        <v>71</v>
      </c>
      <c r="E587" s="110" t="s">
        <v>72</v>
      </c>
      <c r="F587" s="196">
        <v>44021.60597222222</v>
      </c>
      <c r="G587" s="196">
        <v>45117</v>
      </c>
      <c r="H587" s="111" t="s">
        <v>73</v>
      </c>
      <c r="I587" s="112">
        <v>614822427</v>
      </c>
      <c r="J587" s="112">
        <v>500603248</v>
      </c>
      <c r="K587" s="112">
        <v>508960488.78856421</v>
      </c>
      <c r="L587" s="112">
        <v>614822427</v>
      </c>
      <c r="M587" s="104">
        <v>0.82781705161899999</v>
      </c>
      <c r="N587" s="113">
        <v>7.7440160248999996</v>
      </c>
      <c r="O587" s="110" t="s">
        <v>74</v>
      </c>
      <c r="P587" s="106">
        <v>0.1224353723</v>
      </c>
      <c r="Q587" s="114"/>
      <c r="R587" s="115"/>
    </row>
    <row r="588" spans="2:18" x14ac:dyDescent="0.25">
      <c r="B588" s="109" t="s">
        <v>70</v>
      </c>
      <c r="C588" s="110" t="s">
        <v>116</v>
      </c>
      <c r="D588" s="111" t="s">
        <v>71</v>
      </c>
      <c r="E588" s="110" t="s">
        <v>72</v>
      </c>
      <c r="F588" s="196">
        <v>44265.684421296297</v>
      </c>
      <c r="G588" s="196">
        <v>45362</v>
      </c>
      <c r="H588" s="111" t="s">
        <v>73</v>
      </c>
      <c r="I588" s="112">
        <v>2412126028</v>
      </c>
      <c r="J588" s="112">
        <v>2000369092</v>
      </c>
      <c r="K588" s="112">
        <v>2008135440.0767608</v>
      </c>
      <c r="L588" s="112">
        <v>2412126028</v>
      </c>
      <c r="M588" s="104">
        <v>0.83251679919099997</v>
      </c>
      <c r="N588" s="113">
        <v>6.9669262269000001</v>
      </c>
      <c r="O588" s="110" t="s">
        <v>74</v>
      </c>
      <c r="P588" s="106">
        <v>0.48307641870000001</v>
      </c>
      <c r="Q588" s="114"/>
      <c r="R588" s="115"/>
    </row>
    <row r="589" spans="2:18" x14ac:dyDescent="0.25">
      <c r="B589" s="109" t="s">
        <v>70</v>
      </c>
      <c r="C589" s="110" t="s">
        <v>116</v>
      </c>
      <c r="D589" s="111" t="s">
        <v>71</v>
      </c>
      <c r="E589" s="110" t="s">
        <v>72</v>
      </c>
      <c r="F589" s="196">
        <v>44216.415856481479</v>
      </c>
      <c r="G589" s="196">
        <v>45313</v>
      </c>
      <c r="H589" s="111" t="s">
        <v>73</v>
      </c>
      <c r="I589" s="112">
        <v>2412126027</v>
      </c>
      <c r="J589" s="112">
        <v>2000369092</v>
      </c>
      <c r="K589" s="112">
        <v>2026376603.1786945</v>
      </c>
      <c r="L589" s="112">
        <v>2412126027</v>
      </c>
      <c r="M589" s="104">
        <v>0.84007907567700002</v>
      </c>
      <c r="N589" s="113">
        <v>6.9676075985999999</v>
      </c>
      <c r="O589" s="110" t="s">
        <v>74</v>
      </c>
      <c r="P589" s="106">
        <v>0.48746450699999999</v>
      </c>
      <c r="Q589" s="114"/>
      <c r="R589" s="115"/>
    </row>
    <row r="590" spans="2:18" x14ac:dyDescent="0.25">
      <c r="B590" s="109" t="s">
        <v>70</v>
      </c>
      <c r="C590" s="110" t="s">
        <v>116</v>
      </c>
      <c r="D590" s="111" t="s">
        <v>71</v>
      </c>
      <c r="E590" s="110" t="s">
        <v>72</v>
      </c>
      <c r="F590" s="196">
        <v>44221.690578703703</v>
      </c>
      <c r="G590" s="196">
        <v>45317</v>
      </c>
      <c r="H590" s="111" t="s">
        <v>73</v>
      </c>
      <c r="I590" s="112">
        <v>2411375342</v>
      </c>
      <c r="J590" s="112">
        <v>1999999998</v>
      </c>
      <c r="K590" s="112">
        <v>2024132079.964155</v>
      </c>
      <c r="L590" s="112">
        <v>2411375342</v>
      </c>
      <c r="M590" s="104">
        <v>0.83940979436499996</v>
      </c>
      <c r="N590" s="113">
        <v>6.9669737045</v>
      </c>
      <c r="O590" s="110" t="s">
        <v>74</v>
      </c>
      <c r="P590" s="106">
        <v>0.4869245653</v>
      </c>
      <c r="Q590" s="114"/>
      <c r="R590" s="115"/>
    </row>
    <row r="591" spans="2:18" x14ac:dyDescent="0.25">
      <c r="B591" s="109" t="s">
        <v>70</v>
      </c>
      <c r="C591" s="110" t="s">
        <v>116</v>
      </c>
      <c r="D591" s="111" t="s">
        <v>71</v>
      </c>
      <c r="E591" s="110" t="s">
        <v>72</v>
      </c>
      <c r="F591" s="196">
        <v>44109.679513888892</v>
      </c>
      <c r="G591" s="196">
        <v>45208</v>
      </c>
      <c r="H591" s="111" t="s">
        <v>73</v>
      </c>
      <c r="I591" s="112">
        <v>1228832877</v>
      </c>
      <c r="J591" s="112">
        <v>1000000000</v>
      </c>
      <c r="K591" s="112">
        <v>1036836200.2260878</v>
      </c>
      <c r="L591" s="112">
        <v>1228832877</v>
      </c>
      <c r="M591" s="104">
        <v>0.84375688479099997</v>
      </c>
      <c r="N591" s="113">
        <v>7.7448795070000003</v>
      </c>
      <c r="O591" s="110" t="s">
        <v>74</v>
      </c>
      <c r="P591" s="106">
        <v>0.2494209845</v>
      </c>
      <c r="Q591" s="114"/>
      <c r="R591" s="115"/>
    </row>
    <row r="592" spans="2:18" x14ac:dyDescent="0.25">
      <c r="B592" s="109" t="s">
        <v>70</v>
      </c>
      <c r="C592" s="110" t="s">
        <v>116</v>
      </c>
      <c r="D592" s="111" t="s">
        <v>71</v>
      </c>
      <c r="E592" s="110" t="s">
        <v>72</v>
      </c>
      <c r="F592" s="196">
        <v>44055.517407407409</v>
      </c>
      <c r="G592" s="196">
        <v>44789</v>
      </c>
      <c r="H592" s="111" t="s">
        <v>73</v>
      </c>
      <c r="I592" s="112">
        <v>569538147</v>
      </c>
      <c r="J592" s="112">
        <v>500592364</v>
      </c>
      <c r="K592" s="112">
        <v>504957456.99451715</v>
      </c>
      <c r="L592" s="112">
        <v>569538147</v>
      </c>
      <c r="M592" s="104">
        <v>0.88660866643299996</v>
      </c>
      <c r="N592" s="113">
        <v>6.9680283888999996</v>
      </c>
      <c r="O592" s="110" t="s">
        <v>74</v>
      </c>
      <c r="P592" s="106">
        <v>0.12147240419999999</v>
      </c>
      <c r="Q592" s="114"/>
      <c r="R592" s="115"/>
    </row>
    <row r="593" spans="2:18" x14ac:dyDescent="0.25">
      <c r="B593" s="109" t="s">
        <v>70</v>
      </c>
      <c r="C593" s="110" t="s">
        <v>116</v>
      </c>
      <c r="D593" s="111" t="s">
        <v>71</v>
      </c>
      <c r="E593" s="110" t="s">
        <v>72</v>
      </c>
      <c r="F593" s="196">
        <v>44004.736134259256</v>
      </c>
      <c r="G593" s="196">
        <v>45104</v>
      </c>
      <c r="H593" s="111" t="s">
        <v>73</v>
      </c>
      <c r="I593" s="112">
        <v>617397600</v>
      </c>
      <c r="J593" s="112">
        <v>500500000</v>
      </c>
      <c r="K593" s="112">
        <v>501448562.72320485</v>
      </c>
      <c r="L593" s="112">
        <v>617397600</v>
      </c>
      <c r="M593" s="104">
        <v>0.81219713637199997</v>
      </c>
      <c r="N593" s="113">
        <v>7.9784515877000004</v>
      </c>
      <c r="O593" s="110" t="s">
        <v>74</v>
      </c>
      <c r="P593" s="106">
        <v>0.12062830569999999</v>
      </c>
      <c r="Q593" s="114"/>
      <c r="R593" s="115"/>
    </row>
    <row r="594" spans="2:18" x14ac:dyDescent="0.25">
      <c r="B594" s="109" t="s">
        <v>70</v>
      </c>
      <c r="C594" s="110" t="s">
        <v>116</v>
      </c>
      <c r="D594" s="111" t="s">
        <v>71</v>
      </c>
      <c r="E594" s="110" t="s">
        <v>72</v>
      </c>
      <c r="F594" s="196">
        <v>44257.717361111114</v>
      </c>
      <c r="G594" s="196">
        <v>45349</v>
      </c>
      <c r="H594" s="111" t="s">
        <v>73</v>
      </c>
      <c r="I594" s="112">
        <v>2411375342</v>
      </c>
      <c r="J594" s="112">
        <v>2001476775</v>
      </c>
      <c r="K594" s="112">
        <v>2012216180.0596044</v>
      </c>
      <c r="L594" s="112">
        <v>2411375342</v>
      </c>
      <c r="M594" s="104">
        <v>0.83446825760099996</v>
      </c>
      <c r="N594" s="113">
        <v>6.9673833862999999</v>
      </c>
      <c r="O594" s="110" t="s">
        <v>74</v>
      </c>
      <c r="P594" s="106">
        <v>0.48405808020000002</v>
      </c>
      <c r="Q594" s="114"/>
      <c r="R594" s="115"/>
    </row>
    <row r="595" spans="2:18" x14ac:dyDescent="0.25">
      <c r="B595" s="109" t="s">
        <v>70</v>
      </c>
      <c r="C595" s="110" t="s">
        <v>116</v>
      </c>
      <c r="D595" s="111" t="s">
        <v>71</v>
      </c>
      <c r="E595" s="110" t="s">
        <v>72</v>
      </c>
      <c r="F595" s="196">
        <v>44202.707291666666</v>
      </c>
      <c r="G595" s="196">
        <v>45299</v>
      </c>
      <c r="H595" s="111" t="s">
        <v>73</v>
      </c>
      <c r="I595" s="112">
        <v>2411750685</v>
      </c>
      <c r="J595" s="112">
        <v>2000000000</v>
      </c>
      <c r="K595" s="112">
        <v>2031241502.9850235</v>
      </c>
      <c r="L595" s="112">
        <v>2411750685</v>
      </c>
      <c r="M595" s="104">
        <v>0.84222698292099996</v>
      </c>
      <c r="N595" s="113">
        <v>6.9671085996000004</v>
      </c>
      <c r="O595" s="110" t="s">
        <v>74</v>
      </c>
      <c r="P595" s="106">
        <v>0.48863480580000002</v>
      </c>
      <c r="Q595" s="114"/>
      <c r="R595" s="115"/>
    </row>
    <row r="596" spans="2:18" x14ac:dyDescent="0.25">
      <c r="B596" s="109" t="s">
        <v>70</v>
      </c>
      <c r="C596" s="110" t="s">
        <v>116</v>
      </c>
      <c r="D596" s="111" t="s">
        <v>71</v>
      </c>
      <c r="E596" s="110" t="s">
        <v>72</v>
      </c>
      <c r="F596" s="196">
        <v>44109.676516203705</v>
      </c>
      <c r="G596" s="196">
        <v>44841</v>
      </c>
      <c r="H596" s="111" t="s">
        <v>73</v>
      </c>
      <c r="I596" s="112">
        <v>1137375342</v>
      </c>
      <c r="J596" s="112">
        <v>1000000000</v>
      </c>
      <c r="K596" s="112">
        <v>1033202310.8639749</v>
      </c>
      <c r="L596" s="112">
        <v>1137375342</v>
      </c>
      <c r="M596" s="104">
        <v>0.90840927590999998</v>
      </c>
      <c r="N596" s="113">
        <v>6.9676153936</v>
      </c>
      <c r="O596" s="110" t="s">
        <v>74</v>
      </c>
      <c r="P596" s="106">
        <v>0.24854681719999999</v>
      </c>
      <c r="Q596" s="114"/>
      <c r="R596" s="115"/>
    </row>
    <row r="597" spans="2:18" x14ac:dyDescent="0.25">
      <c r="B597" s="109" t="s">
        <v>70</v>
      </c>
      <c r="C597" s="110" t="s">
        <v>116</v>
      </c>
      <c r="D597" s="111" t="s">
        <v>71</v>
      </c>
      <c r="E597" s="110" t="s">
        <v>72</v>
      </c>
      <c r="F597" s="196">
        <v>44028.741840277777</v>
      </c>
      <c r="G597" s="196">
        <v>44760</v>
      </c>
      <c r="H597" s="111" t="s">
        <v>73</v>
      </c>
      <c r="I597" s="112">
        <v>569256359</v>
      </c>
      <c r="J597" s="112">
        <v>500500000</v>
      </c>
      <c r="K597" s="112">
        <v>507198523.46159846</v>
      </c>
      <c r="L597" s="112">
        <v>569256359</v>
      </c>
      <c r="M597" s="104">
        <v>0.89098437890500004</v>
      </c>
      <c r="N597" s="113">
        <v>6.9669332839000004</v>
      </c>
      <c r="O597" s="110" t="s">
        <v>74</v>
      </c>
      <c r="P597" s="106">
        <v>0.1220115145</v>
      </c>
      <c r="Q597" s="114"/>
      <c r="R597" s="115"/>
    </row>
    <row r="598" spans="2:18" x14ac:dyDescent="0.25">
      <c r="B598" s="109" t="s">
        <v>70</v>
      </c>
      <c r="C598" s="110" t="s">
        <v>116</v>
      </c>
      <c r="D598" s="111" t="s">
        <v>71</v>
      </c>
      <c r="E598" s="110" t="s">
        <v>72</v>
      </c>
      <c r="F598" s="196">
        <v>44000.686712962961</v>
      </c>
      <c r="G598" s="196">
        <v>45100</v>
      </c>
      <c r="H598" s="111" t="s">
        <v>73</v>
      </c>
      <c r="I598" s="112">
        <v>617397603</v>
      </c>
      <c r="J598" s="112">
        <v>500500000</v>
      </c>
      <c r="K598" s="112">
        <v>501869995.73412514</v>
      </c>
      <c r="L598" s="112">
        <v>617397603</v>
      </c>
      <c r="M598" s="104">
        <v>0.81287972822599996</v>
      </c>
      <c r="N598" s="113">
        <v>7.9783002233999998</v>
      </c>
      <c r="O598" s="110" t="s">
        <v>74</v>
      </c>
      <c r="P598" s="106">
        <v>0.1207296855</v>
      </c>
      <c r="Q598" s="114"/>
      <c r="R598" s="115"/>
    </row>
    <row r="599" spans="2:18" x14ac:dyDescent="0.25">
      <c r="B599" s="109" t="s">
        <v>70</v>
      </c>
      <c r="C599" s="110" t="s">
        <v>116</v>
      </c>
      <c r="D599" s="111" t="s">
        <v>71</v>
      </c>
      <c r="E599" s="110" t="s">
        <v>72</v>
      </c>
      <c r="F599" s="196">
        <v>44257.656261574077</v>
      </c>
      <c r="G599" s="196">
        <v>44789</v>
      </c>
      <c r="H599" s="111" t="s">
        <v>73</v>
      </c>
      <c r="I599" s="112">
        <v>552255128</v>
      </c>
      <c r="J599" s="112">
        <v>502262206</v>
      </c>
      <c r="K599" s="112">
        <v>504957456.40056992</v>
      </c>
      <c r="L599" s="112">
        <v>552255128</v>
      </c>
      <c r="M599" s="104">
        <v>0.914355396263</v>
      </c>
      <c r="N599" s="113">
        <v>6.9680284837000004</v>
      </c>
      <c r="O599" s="110" t="s">
        <v>74</v>
      </c>
      <c r="P599" s="106">
        <v>0.1214724041</v>
      </c>
      <c r="Q599" s="114"/>
      <c r="R599" s="115"/>
    </row>
    <row r="600" spans="2:18" x14ac:dyDescent="0.25">
      <c r="B600" s="109" t="s">
        <v>70</v>
      </c>
      <c r="C600" s="110" t="s">
        <v>116</v>
      </c>
      <c r="D600" s="111" t="s">
        <v>71</v>
      </c>
      <c r="E600" s="110" t="s">
        <v>72</v>
      </c>
      <c r="F600" s="196">
        <v>44201.709305555552</v>
      </c>
      <c r="G600" s="196">
        <v>45299</v>
      </c>
      <c r="H600" s="111" t="s">
        <v>73</v>
      </c>
      <c r="I600" s="112">
        <v>2412126027</v>
      </c>
      <c r="J600" s="112">
        <v>2000000001</v>
      </c>
      <c r="K600" s="112">
        <v>2031618555.8315189</v>
      </c>
      <c r="L600" s="112">
        <v>2412126027</v>
      </c>
      <c r="M600" s="104">
        <v>0.84225224266499998</v>
      </c>
      <c r="N600" s="113">
        <v>6.9676073029000003</v>
      </c>
      <c r="O600" s="110" t="s">
        <v>74</v>
      </c>
      <c r="P600" s="106">
        <v>0.48872550949999999</v>
      </c>
      <c r="Q600" s="114"/>
      <c r="R600" s="115"/>
    </row>
    <row r="601" spans="2:18" x14ac:dyDescent="0.25">
      <c r="B601" s="109" t="s">
        <v>70</v>
      </c>
      <c r="C601" s="110" t="s">
        <v>116</v>
      </c>
      <c r="D601" s="111" t="s">
        <v>71</v>
      </c>
      <c r="E601" s="110" t="s">
        <v>72</v>
      </c>
      <c r="F601" s="196">
        <v>44096.68310185185</v>
      </c>
      <c r="G601" s="196">
        <v>45196</v>
      </c>
      <c r="H601" s="111" t="s">
        <v>73</v>
      </c>
      <c r="I601" s="112">
        <v>2458082192</v>
      </c>
      <c r="J601" s="112">
        <v>2000000000</v>
      </c>
      <c r="K601" s="112">
        <v>2003676247.9577117</v>
      </c>
      <c r="L601" s="112">
        <v>2458082192</v>
      </c>
      <c r="M601" s="104">
        <v>0.81513801876900005</v>
      </c>
      <c r="N601" s="113">
        <v>7.7450002170000003</v>
      </c>
      <c r="O601" s="110" t="s">
        <v>74</v>
      </c>
      <c r="P601" s="106">
        <v>0.48200371689999999</v>
      </c>
      <c r="Q601" s="114"/>
      <c r="R601" s="115"/>
    </row>
    <row r="602" spans="2:18" x14ac:dyDescent="0.25">
      <c r="B602" s="109" t="s">
        <v>70</v>
      </c>
      <c r="C602" s="110" t="s">
        <v>116</v>
      </c>
      <c r="D602" s="111" t="s">
        <v>71</v>
      </c>
      <c r="E602" s="110" t="s">
        <v>72</v>
      </c>
      <c r="F602" s="196">
        <v>44021.616157407407</v>
      </c>
      <c r="G602" s="196">
        <v>45117</v>
      </c>
      <c r="H602" s="111" t="s">
        <v>73</v>
      </c>
      <c r="I602" s="112">
        <v>614822427</v>
      </c>
      <c r="J602" s="112">
        <v>500603248</v>
      </c>
      <c r="K602" s="112">
        <v>508960488.78856421</v>
      </c>
      <c r="L602" s="112">
        <v>614822427</v>
      </c>
      <c r="M602" s="104">
        <v>0.82781705161899999</v>
      </c>
      <c r="N602" s="113">
        <v>7.7440160248999996</v>
      </c>
      <c r="O602" s="110" t="s">
        <v>74</v>
      </c>
      <c r="P602" s="106">
        <v>0.1224353723</v>
      </c>
      <c r="Q602" s="114"/>
      <c r="R602" s="115"/>
    </row>
    <row r="603" spans="2:18" x14ac:dyDescent="0.25">
      <c r="B603" s="109" t="s">
        <v>70</v>
      </c>
      <c r="C603" s="110" t="s">
        <v>116</v>
      </c>
      <c r="D603" s="111" t="s">
        <v>71</v>
      </c>
      <c r="E603" s="110" t="s">
        <v>72</v>
      </c>
      <c r="F603" s="196">
        <v>44273.67627314815</v>
      </c>
      <c r="G603" s="196">
        <v>45369</v>
      </c>
      <c r="H603" s="111" t="s">
        <v>73</v>
      </c>
      <c r="I603" s="112">
        <v>1205875342</v>
      </c>
      <c r="J603" s="112">
        <v>1000184547</v>
      </c>
      <c r="K603" s="112">
        <v>1002586661.4646145</v>
      </c>
      <c r="L603" s="112">
        <v>1205875342</v>
      </c>
      <c r="M603" s="104">
        <v>0.83141816284400005</v>
      </c>
      <c r="N603" s="113">
        <v>6.9670568096999999</v>
      </c>
      <c r="O603" s="110" t="s">
        <v>74</v>
      </c>
      <c r="P603" s="106">
        <v>0.2411819264</v>
      </c>
      <c r="Q603" s="114"/>
      <c r="R603" s="115"/>
    </row>
    <row r="604" spans="2:18" x14ac:dyDescent="0.25">
      <c r="B604" s="109" t="s">
        <v>70</v>
      </c>
      <c r="C604" s="110" t="s">
        <v>116</v>
      </c>
      <c r="D604" s="111" t="s">
        <v>71</v>
      </c>
      <c r="E604" s="110" t="s">
        <v>72</v>
      </c>
      <c r="F604" s="196">
        <v>44055.514456018522</v>
      </c>
      <c r="G604" s="196">
        <v>44789</v>
      </c>
      <c r="H604" s="111" t="s">
        <v>73</v>
      </c>
      <c r="I604" s="112">
        <v>569538147</v>
      </c>
      <c r="J604" s="112">
        <v>500592364</v>
      </c>
      <c r="K604" s="112">
        <v>504957456.99451715</v>
      </c>
      <c r="L604" s="112">
        <v>569538147</v>
      </c>
      <c r="M604" s="104">
        <v>0.88660866643299996</v>
      </c>
      <c r="N604" s="113">
        <v>6.9680283888999996</v>
      </c>
      <c r="O604" s="110" t="s">
        <v>74</v>
      </c>
      <c r="P604" s="106">
        <v>0.12147240419999999</v>
      </c>
      <c r="Q604" s="114"/>
      <c r="R604" s="115"/>
    </row>
    <row r="605" spans="2:18" x14ac:dyDescent="0.25">
      <c r="B605" s="109" t="s">
        <v>70</v>
      </c>
      <c r="C605" s="110" t="s">
        <v>116</v>
      </c>
      <c r="D605" s="111" t="s">
        <v>71</v>
      </c>
      <c r="E605" s="110" t="s">
        <v>72</v>
      </c>
      <c r="F605" s="196">
        <v>44245.719236111108</v>
      </c>
      <c r="G605" s="196">
        <v>44977</v>
      </c>
      <c r="H605" s="111" t="s">
        <v>73</v>
      </c>
      <c r="I605" s="112">
        <v>1123336986</v>
      </c>
      <c r="J605" s="112">
        <v>999999999</v>
      </c>
      <c r="K605" s="112">
        <v>1006827065.0098612</v>
      </c>
      <c r="L605" s="112">
        <v>1123336986</v>
      </c>
      <c r="M605" s="104">
        <v>0.89628230669700004</v>
      </c>
      <c r="N605" s="113">
        <v>6.2443031366000001</v>
      </c>
      <c r="O605" s="110" t="s">
        <v>74</v>
      </c>
      <c r="P605" s="106">
        <v>0.24220199649999999</v>
      </c>
      <c r="Q605" s="114"/>
      <c r="R605" s="115"/>
    </row>
    <row r="606" spans="2:18" x14ac:dyDescent="0.25">
      <c r="B606" s="109" t="s">
        <v>70</v>
      </c>
      <c r="C606" s="110" t="s">
        <v>116</v>
      </c>
      <c r="D606" s="111" t="s">
        <v>71</v>
      </c>
      <c r="E606" s="110" t="s">
        <v>72</v>
      </c>
      <c r="F606" s="196">
        <v>44194.649143518516</v>
      </c>
      <c r="G606" s="196">
        <v>45292</v>
      </c>
      <c r="H606" s="111" t="s">
        <v>73</v>
      </c>
      <c r="I606" s="112">
        <v>2412126027</v>
      </c>
      <c r="J606" s="112">
        <v>2000000001</v>
      </c>
      <c r="K606" s="112">
        <v>2034244589.0628543</v>
      </c>
      <c r="L606" s="112">
        <v>2412126027</v>
      </c>
      <c r="M606" s="104">
        <v>0.84334092261000004</v>
      </c>
      <c r="N606" s="113">
        <v>6.9676034079000004</v>
      </c>
      <c r="O606" s="110" t="s">
        <v>74</v>
      </c>
      <c r="P606" s="106">
        <v>0.48935722720000002</v>
      </c>
      <c r="Q606" s="114"/>
      <c r="R606" s="115"/>
    </row>
    <row r="607" spans="2:18" x14ac:dyDescent="0.25">
      <c r="B607" s="109" t="s">
        <v>70</v>
      </c>
      <c r="C607" s="110" t="s">
        <v>116</v>
      </c>
      <c r="D607" s="111" t="s">
        <v>71</v>
      </c>
      <c r="E607" s="110" t="s">
        <v>72</v>
      </c>
      <c r="F607" s="196">
        <v>44060.667222222219</v>
      </c>
      <c r="G607" s="196">
        <v>45159</v>
      </c>
      <c r="H607" s="111" t="s">
        <v>73</v>
      </c>
      <c r="I607" s="112">
        <v>615030855</v>
      </c>
      <c r="J607" s="112">
        <v>500500000</v>
      </c>
      <c r="K607" s="112">
        <v>504818650.89325839</v>
      </c>
      <c r="L607" s="112">
        <v>615030855</v>
      </c>
      <c r="M607" s="104">
        <v>0.82080215454100003</v>
      </c>
      <c r="N607" s="113">
        <v>7.7448406001999999</v>
      </c>
      <c r="O607" s="110" t="s">
        <v>74</v>
      </c>
      <c r="P607" s="106">
        <v>0.12143901310000001</v>
      </c>
      <c r="Q607" s="114"/>
      <c r="R607" s="115"/>
    </row>
    <row r="608" spans="2:18" x14ac:dyDescent="0.25">
      <c r="B608" s="109" t="s">
        <v>70</v>
      </c>
      <c r="C608" s="110" t="s">
        <v>116</v>
      </c>
      <c r="D608" s="111" t="s">
        <v>71</v>
      </c>
      <c r="E608" s="110" t="s">
        <v>72</v>
      </c>
      <c r="F608" s="196">
        <v>44021.613194444442</v>
      </c>
      <c r="G608" s="196">
        <v>45117</v>
      </c>
      <c r="H608" s="111" t="s">
        <v>73</v>
      </c>
      <c r="I608" s="112">
        <v>614822427</v>
      </c>
      <c r="J608" s="112">
        <v>500603248</v>
      </c>
      <c r="K608" s="112">
        <v>508960488.78856421</v>
      </c>
      <c r="L608" s="112">
        <v>614822427</v>
      </c>
      <c r="M608" s="104">
        <v>0.82781705161899999</v>
      </c>
      <c r="N608" s="113">
        <v>7.7440160248999996</v>
      </c>
      <c r="O608" s="110" t="s">
        <v>74</v>
      </c>
      <c r="P608" s="106">
        <v>0.1224353723</v>
      </c>
      <c r="Q608" s="114"/>
      <c r="R608" s="115"/>
    </row>
    <row r="609" spans="2:18" x14ac:dyDescent="0.25">
      <c r="B609" s="109" t="s">
        <v>70</v>
      </c>
      <c r="C609" s="110" t="s">
        <v>116</v>
      </c>
      <c r="D609" s="111" t="s">
        <v>71</v>
      </c>
      <c r="E609" s="110" t="s">
        <v>72</v>
      </c>
      <c r="F609" s="196">
        <v>44270.649085648147</v>
      </c>
      <c r="G609" s="196">
        <v>44998</v>
      </c>
      <c r="H609" s="111" t="s">
        <v>73</v>
      </c>
      <c r="I609" s="112">
        <v>1123336986</v>
      </c>
      <c r="J609" s="112">
        <v>1000664039</v>
      </c>
      <c r="K609" s="112">
        <v>1003324479.3191588</v>
      </c>
      <c r="L609" s="112">
        <v>1123336986</v>
      </c>
      <c r="M609" s="104">
        <v>0.89316428803100001</v>
      </c>
      <c r="N609" s="113">
        <v>6.2442560007000001</v>
      </c>
      <c r="O609" s="110" t="s">
        <v>74</v>
      </c>
      <c r="P609" s="106">
        <v>0.24135941559999999</v>
      </c>
      <c r="Q609" s="114"/>
      <c r="R609" s="115"/>
    </row>
    <row r="610" spans="2:18" x14ac:dyDescent="0.25">
      <c r="B610" s="109" t="s">
        <v>70</v>
      </c>
      <c r="C610" s="110" t="s">
        <v>116</v>
      </c>
      <c r="D610" s="111" t="s">
        <v>71</v>
      </c>
      <c r="E610" s="110" t="s">
        <v>72</v>
      </c>
      <c r="F610" s="196">
        <v>44221.689386574071</v>
      </c>
      <c r="G610" s="196">
        <v>45317</v>
      </c>
      <c r="H610" s="111" t="s">
        <v>73</v>
      </c>
      <c r="I610" s="112">
        <v>2411375342</v>
      </c>
      <c r="J610" s="112">
        <v>1999999998</v>
      </c>
      <c r="K610" s="112">
        <v>2024132079.964155</v>
      </c>
      <c r="L610" s="112">
        <v>2411375342</v>
      </c>
      <c r="M610" s="104">
        <v>0.83940979436499996</v>
      </c>
      <c r="N610" s="113">
        <v>6.9669737045</v>
      </c>
      <c r="O610" s="110" t="s">
        <v>74</v>
      </c>
      <c r="P610" s="106">
        <v>0.4869245653</v>
      </c>
      <c r="Q610" s="114"/>
      <c r="R610" s="115"/>
    </row>
    <row r="611" spans="2:18" x14ac:dyDescent="0.25">
      <c r="B611" s="109" t="s">
        <v>70</v>
      </c>
      <c r="C611" s="110" t="s">
        <v>116</v>
      </c>
      <c r="D611" s="111" t="s">
        <v>71</v>
      </c>
      <c r="E611" s="110" t="s">
        <v>72</v>
      </c>
      <c r="F611" s="196">
        <v>44109.680902777778</v>
      </c>
      <c r="G611" s="196">
        <v>45208</v>
      </c>
      <c r="H611" s="111" t="s">
        <v>73</v>
      </c>
      <c r="I611" s="112">
        <v>1228832877</v>
      </c>
      <c r="J611" s="112">
        <v>1000000000</v>
      </c>
      <c r="K611" s="112">
        <v>1036836200.2260878</v>
      </c>
      <c r="L611" s="112">
        <v>1228832877</v>
      </c>
      <c r="M611" s="104">
        <v>0.84375688479099997</v>
      </c>
      <c r="N611" s="113">
        <v>7.7448795070000003</v>
      </c>
      <c r="O611" s="110" t="s">
        <v>74</v>
      </c>
      <c r="P611" s="106">
        <v>0.2494209845</v>
      </c>
      <c r="Q611" s="114"/>
      <c r="R611" s="115"/>
    </row>
    <row r="612" spans="2:18" x14ac:dyDescent="0.25">
      <c r="B612" s="109" t="s">
        <v>70</v>
      </c>
      <c r="C612" s="110" t="s">
        <v>116</v>
      </c>
      <c r="D612" s="111" t="s">
        <v>71</v>
      </c>
      <c r="E612" s="110" t="s">
        <v>72</v>
      </c>
      <c r="F612" s="196">
        <v>44060.665277777778</v>
      </c>
      <c r="G612" s="196">
        <v>45159</v>
      </c>
      <c r="H612" s="111" t="s">
        <v>73</v>
      </c>
      <c r="I612" s="112">
        <v>615030855</v>
      </c>
      <c r="J612" s="112">
        <v>500500000</v>
      </c>
      <c r="K612" s="112">
        <v>504818650.89325839</v>
      </c>
      <c r="L612" s="112">
        <v>615030855</v>
      </c>
      <c r="M612" s="104">
        <v>0.82080215454100003</v>
      </c>
      <c r="N612" s="113">
        <v>7.7448406001999999</v>
      </c>
      <c r="O612" s="110" t="s">
        <v>74</v>
      </c>
      <c r="P612" s="106">
        <v>0.12143901310000001</v>
      </c>
      <c r="Q612" s="114"/>
      <c r="R612" s="115"/>
    </row>
    <row r="613" spans="2:18" x14ac:dyDescent="0.25">
      <c r="B613" s="109" t="s">
        <v>70</v>
      </c>
      <c r="C613" s="110" t="s">
        <v>116</v>
      </c>
      <c r="D613" s="111" t="s">
        <v>71</v>
      </c>
      <c r="E613" s="110" t="s">
        <v>72</v>
      </c>
      <c r="F613" s="196">
        <v>44021.607835648145</v>
      </c>
      <c r="G613" s="196">
        <v>45117</v>
      </c>
      <c r="H613" s="111" t="s">
        <v>73</v>
      </c>
      <c r="I613" s="112">
        <v>614822427</v>
      </c>
      <c r="J613" s="112">
        <v>500603248</v>
      </c>
      <c r="K613" s="112">
        <v>508960488.78856421</v>
      </c>
      <c r="L613" s="112">
        <v>614822427</v>
      </c>
      <c r="M613" s="104">
        <v>0.82781705161899999</v>
      </c>
      <c r="N613" s="113">
        <v>7.7440160248999996</v>
      </c>
      <c r="O613" s="110" t="s">
        <v>74</v>
      </c>
      <c r="P613" s="106">
        <v>0.1224353723</v>
      </c>
      <c r="Q613" s="114"/>
      <c r="R613" s="115"/>
    </row>
    <row r="614" spans="2:18" x14ac:dyDescent="0.25">
      <c r="B614" s="109" t="s">
        <v>70</v>
      </c>
      <c r="C614" s="110" t="s">
        <v>116</v>
      </c>
      <c r="D614" s="111" t="s">
        <v>71</v>
      </c>
      <c r="E614" s="110" t="s">
        <v>72</v>
      </c>
      <c r="F614" s="196">
        <v>44266.483067129629</v>
      </c>
      <c r="G614" s="196">
        <v>45362</v>
      </c>
      <c r="H614" s="111" t="s">
        <v>73</v>
      </c>
      <c r="I614" s="112">
        <v>2411750685</v>
      </c>
      <c r="J614" s="112">
        <v>2000369091</v>
      </c>
      <c r="K614" s="112">
        <v>2007765014.1901588</v>
      </c>
      <c r="L614" s="112">
        <v>2411750685</v>
      </c>
      <c r="M614" s="104">
        <v>0.83249277243999997</v>
      </c>
      <c r="N614" s="113">
        <v>6.9670251195999997</v>
      </c>
      <c r="O614" s="110" t="s">
        <v>74</v>
      </c>
      <c r="P614" s="106">
        <v>0.48298730919999999</v>
      </c>
      <c r="Q614" s="114"/>
      <c r="R614" s="115"/>
    </row>
    <row r="615" spans="2:18" x14ac:dyDescent="0.25">
      <c r="B615" s="109" t="s">
        <v>70</v>
      </c>
      <c r="C615" s="110" t="s">
        <v>116</v>
      </c>
      <c r="D615" s="111" t="s">
        <v>71</v>
      </c>
      <c r="E615" s="110" t="s">
        <v>72</v>
      </c>
      <c r="F615" s="196">
        <v>44216.417048611111</v>
      </c>
      <c r="G615" s="196">
        <v>45313</v>
      </c>
      <c r="H615" s="111" t="s">
        <v>73</v>
      </c>
      <c r="I615" s="112">
        <v>2412126027</v>
      </c>
      <c r="J615" s="112">
        <v>2000369092</v>
      </c>
      <c r="K615" s="112">
        <v>2026376603.1786945</v>
      </c>
      <c r="L615" s="112">
        <v>2412126027</v>
      </c>
      <c r="M615" s="104">
        <v>0.84007907567700002</v>
      </c>
      <c r="N615" s="113">
        <v>6.9676075985999999</v>
      </c>
      <c r="O615" s="110" t="s">
        <v>74</v>
      </c>
      <c r="P615" s="106">
        <v>0.48746450699999999</v>
      </c>
      <c r="Q615" s="114"/>
      <c r="R615" s="115"/>
    </row>
    <row r="616" spans="2:18" x14ac:dyDescent="0.25">
      <c r="B616" s="109" t="s">
        <v>70</v>
      </c>
      <c r="C616" s="110" t="s">
        <v>116</v>
      </c>
      <c r="D616" s="111" t="s">
        <v>71</v>
      </c>
      <c r="E616" s="110" t="s">
        <v>72</v>
      </c>
      <c r="F616" s="196">
        <v>44242.54923611111</v>
      </c>
      <c r="G616" s="196">
        <v>44970</v>
      </c>
      <c r="H616" s="111" t="s">
        <v>73</v>
      </c>
      <c r="I616" s="112">
        <v>1123168493</v>
      </c>
      <c r="J616" s="112">
        <v>1000497987</v>
      </c>
      <c r="K616" s="112">
        <v>1007830191.1042192</v>
      </c>
      <c r="L616" s="112">
        <v>1123168493</v>
      </c>
      <c r="M616" s="104">
        <v>0.89730988483499996</v>
      </c>
      <c r="N616" s="113">
        <v>6.2444099821999997</v>
      </c>
      <c r="O616" s="110" t="s">
        <v>74</v>
      </c>
      <c r="P616" s="106">
        <v>0.24244330820000001</v>
      </c>
      <c r="Q616" s="114"/>
      <c r="R616" s="115"/>
    </row>
    <row r="617" spans="2:18" x14ac:dyDescent="0.25">
      <c r="B617" s="109" t="s">
        <v>70</v>
      </c>
      <c r="C617" s="110" t="s">
        <v>116</v>
      </c>
      <c r="D617" s="111" t="s">
        <v>71</v>
      </c>
      <c r="E617" s="110" t="s">
        <v>72</v>
      </c>
      <c r="F617" s="196">
        <v>44055.702557870369</v>
      </c>
      <c r="G617" s="196">
        <v>45154</v>
      </c>
      <c r="H617" s="111" t="s">
        <v>73</v>
      </c>
      <c r="I617" s="112">
        <v>615135068</v>
      </c>
      <c r="J617" s="112">
        <v>500602294</v>
      </c>
      <c r="K617" s="112">
        <v>505438330.14596516</v>
      </c>
      <c r="L617" s="112">
        <v>615135068</v>
      </c>
      <c r="M617" s="104">
        <v>0.82167048578299995</v>
      </c>
      <c r="N617" s="113">
        <v>7.7449326342000004</v>
      </c>
      <c r="O617" s="110" t="s">
        <v>74</v>
      </c>
      <c r="P617" s="106">
        <v>0.12158808290000001</v>
      </c>
      <c r="Q617" s="114"/>
      <c r="R617" s="115"/>
    </row>
    <row r="618" spans="2:18" x14ac:dyDescent="0.25">
      <c r="B618" s="109" t="s">
        <v>70</v>
      </c>
      <c r="C618" s="110" t="s">
        <v>116</v>
      </c>
      <c r="D618" s="111" t="s">
        <v>71</v>
      </c>
      <c r="E618" s="110" t="s">
        <v>72</v>
      </c>
      <c r="F618" s="196">
        <v>44004.737453703703</v>
      </c>
      <c r="G618" s="196">
        <v>45104</v>
      </c>
      <c r="H618" s="111" t="s">
        <v>73</v>
      </c>
      <c r="I618" s="112">
        <v>617397600</v>
      </c>
      <c r="J618" s="112">
        <v>500500000</v>
      </c>
      <c r="K618" s="112">
        <v>501448562.72320485</v>
      </c>
      <c r="L618" s="112">
        <v>617397600</v>
      </c>
      <c r="M618" s="104">
        <v>0.81219713637199997</v>
      </c>
      <c r="N618" s="113">
        <v>7.9784515877000004</v>
      </c>
      <c r="O618" s="110" t="s">
        <v>74</v>
      </c>
      <c r="P618" s="106">
        <v>0.12062830569999999</v>
      </c>
      <c r="Q618" s="114"/>
      <c r="R618" s="115"/>
    </row>
    <row r="619" spans="2:18" x14ac:dyDescent="0.25">
      <c r="B619" s="109" t="s">
        <v>70</v>
      </c>
      <c r="C619" s="110" t="s">
        <v>116</v>
      </c>
      <c r="D619" s="111" t="s">
        <v>71</v>
      </c>
      <c r="E619" s="110" t="s">
        <v>72</v>
      </c>
      <c r="F619" s="196">
        <v>44265.68105324074</v>
      </c>
      <c r="G619" s="196">
        <v>45362</v>
      </c>
      <c r="H619" s="111" t="s">
        <v>73</v>
      </c>
      <c r="I619" s="112">
        <v>2412126028</v>
      </c>
      <c r="J619" s="112">
        <v>2000369092</v>
      </c>
      <c r="K619" s="112">
        <v>2008135440.0767608</v>
      </c>
      <c r="L619" s="112">
        <v>2412126028</v>
      </c>
      <c r="M619" s="104">
        <v>0.83251679919099997</v>
      </c>
      <c r="N619" s="113">
        <v>6.9669262269000001</v>
      </c>
      <c r="O619" s="110" t="s">
        <v>74</v>
      </c>
      <c r="P619" s="106">
        <v>0.48307641870000001</v>
      </c>
      <c r="Q619" s="114"/>
      <c r="R619" s="115"/>
    </row>
    <row r="620" spans="2:18" x14ac:dyDescent="0.25">
      <c r="B620" s="109" t="s">
        <v>70</v>
      </c>
      <c r="C620" s="110" t="s">
        <v>116</v>
      </c>
      <c r="D620" s="111" t="s">
        <v>71</v>
      </c>
      <c r="E620" s="110" t="s">
        <v>72</v>
      </c>
      <c r="F620" s="196">
        <v>44207.672175925924</v>
      </c>
      <c r="G620" s="196">
        <v>45303</v>
      </c>
      <c r="H620" s="111" t="s">
        <v>73</v>
      </c>
      <c r="I620" s="112">
        <v>1205687671</v>
      </c>
      <c r="J620" s="112">
        <v>1000000000</v>
      </c>
      <c r="K620" s="112">
        <v>1014684775.6478134</v>
      </c>
      <c r="L620" s="112">
        <v>1205687671</v>
      </c>
      <c r="M620" s="104">
        <v>0.84158177947199997</v>
      </c>
      <c r="N620" s="113">
        <v>6.9674121720000004</v>
      </c>
      <c r="O620" s="110" t="s">
        <v>74</v>
      </c>
      <c r="P620" s="106">
        <v>0.2440922448</v>
      </c>
      <c r="Q620" s="114"/>
      <c r="R620" s="115"/>
    </row>
    <row r="621" spans="2:18" x14ac:dyDescent="0.25">
      <c r="B621" s="109" t="s">
        <v>70</v>
      </c>
      <c r="C621" s="110" t="s">
        <v>116</v>
      </c>
      <c r="D621" s="111" t="s">
        <v>71</v>
      </c>
      <c r="E621" s="110" t="s">
        <v>72</v>
      </c>
      <c r="F621" s="196">
        <v>44109.67800925926</v>
      </c>
      <c r="G621" s="196">
        <v>45208</v>
      </c>
      <c r="H621" s="111" t="s">
        <v>73</v>
      </c>
      <c r="I621" s="112">
        <v>1228832877</v>
      </c>
      <c r="J621" s="112">
        <v>1000000000</v>
      </c>
      <c r="K621" s="112">
        <v>1036836200.2260878</v>
      </c>
      <c r="L621" s="112">
        <v>1228832877</v>
      </c>
      <c r="M621" s="104">
        <v>0.84375688479099997</v>
      </c>
      <c r="N621" s="113">
        <v>7.7448795070000003</v>
      </c>
      <c r="O621" s="110" t="s">
        <v>74</v>
      </c>
      <c r="P621" s="106">
        <v>0.2494209845</v>
      </c>
      <c r="Q621" s="114"/>
      <c r="R621" s="115"/>
    </row>
    <row r="622" spans="2:18" x14ac:dyDescent="0.25">
      <c r="B622" s="109" t="s">
        <v>70</v>
      </c>
      <c r="C622" s="110" t="s">
        <v>116</v>
      </c>
      <c r="D622" s="111" t="s">
        <v>71</v>
      </c>
      <c r="E622" s="110" t="s">
        <v>72</v>
      </c>
      <c r="F622" s="196">
        <v>44055.516273148147</v>
      </c>
      <c r="G622" s="196">
        <v>44789</v>
      </c>
      <c r="H622" s="111" t="s">
        <v>73</v>
      </c>
      <c r="I622" s="112">
        <v>569538147</v>
      </c>
      <c r="J622" s="112">
        <v>500592364</v>
      </c>
      <c r="K622" s="112">
        <v>504957456.99451715</v>
      </c>
      <c r="L622" s="112">
        <v>569538147</v>
      </c>
      <c r="M622" s="104">
        <v>0.88660866643299996</v>
      </c>
      <c r="N622" s="113">
        <v>6.9680283888999996</v>
      </c>
      <c r="O622" s="110" t="s">
        <v>74</v>
      </c>
      <c r="P622" s="106">
        <v>0.12147240419999999</v>
      </c>
      <c r="Q622" s="114"/>
      <c r="R622" s="115"/>
    </row>
    <row r="623" spans="2:18" x14ac:dyDescent="0.25">
      <c r="B623" s="109" t="s">
        <v>70</v>
      </c>
      <c r="C623" s="110" t="s">
        <v>116</v>
      </c>
      <c r="D623" s="111" t="s">
        <v>71</v>
      </c>
      <c r="E623" s="110" t="s">
        <v>72</v>
      </c>
      <c r="F623" s="196">
        <v>44004.734780092593</v>
      </c>
      <c r="G623" s="196">
        <v>45104</v>
      </c>
      <c r="H623" s="111" t="s">
        <v>73</v>
      </c>
      <c r="I623" s="112">
        <v>617397600</v>
      </c>
      <c r="J623" s="112">
        <v>500500000</v>
      </c>
      <c r="K623" s="112">
        <v>501448562.72320485</v>
      </c>
      <c r="L623" s="112">
        <v>617397600</v>
      </c>
      <c r="M623" s="104">
        <v>0.81219713637199997</v>
      </c>
      <c r="N623" s="113">
        <v>7.9784515877000004</v>
      </c>
      <c r="O623" s="110" t="s">
        <v>74</v>
      </c>
      <c r="P623" s="106">
        <v>0.12062830569999999</v>
      </c>
      <c r="Q623" s="114"/>
      <c r="R623" s="115"/>
    </row>
    <row r="624" spans="2:18" x14ac:dyDescent="0.25">
      <c r="B624" s="109" t="s">
        <v>70</v>
      </c>
      <c r="C624" s="110" t="s">
        <v>116</v>
      </c>
      <c r="D624" s="111" t="s">
        <v>71</v>
      </c>
      <c r="E624" s="110" t="s">
        <v>72</v>
      </c>
      <c r="F624" s="196">
        <v>44257.715208333335</v>
      </c>
      <c r="G624" s="196">
        <v>45349</v>
      </c>
      <c r="H624" s="111" t="s">
        <v>73</v>
      </c>
      <c r="I624" s="112">
        <v>2411375342</v>
      </c>
      <c r="J624" s="112">
        <v>2001476775</v>
      </c>
      <c r="K624" s="112">
        <v>2012216180.0596044</v>
      </c>
      <c r="L624" s="112">
        <v>2411375342</v>
      </c>
      <c r="M624" s="104">
        <v>0.83446825760099996</v>
      </c>
      <c r="N624" s="113">
        <v>6.9673833862999999</v>
      </c>
      <c r="O624" s="110" t="s">
        <v>74</v>
      </c>
      <c r="P624" s="106">
        <v>0.48405808020000002</v>
      </c>
      <c r="Q624" s="114"/>
      <c r="R624" s="115"/>
    </row>
    <row r="625" spans="2:18" x14ac:dyDescent="0.25">
      <c r="B625" s="109" t="s">
        <v>70</v>
      </c>
      <c r="C625" s="110" t="s">
        <v>116</v>
      </c>
      <c r="D625" s="111" t="s">
        <v>71</v>
      </c>
      <c r="E625" s="110" t="s">
        <v>72</v>
      </c>
      <c r="F625" s="196">
        <v>44202.706331018519</v>
      </c>
      <c r="G625" s="196">
        <v>45299</v>
      </c>
      <c r="H625" s="111" t="s">
        <v>73</v>
      </c>
      <c r="I625" s="112">
        <v>2411750685</v>
      </c>
      <c r="J625" s="112">
        <v>2000000000</v>
      </c>
      <c r="K625" s="112">
        <v>2031241502.9850235</v>
      </c>
      <c r="L625" s="112">
        <v>2411750685</v>
      </c>
      <c r="M625" s="104">
        <v>0.84222698292099996</v>
      </c>
      <c r="N625" s="113">
        <v>6.9671085996000004</v>
      </c>
      <c r="O625" s="110" t="s">
        <v>74</v>
      </c>
      <c r="P625" s="106">
        <v>0.48863480580000002</v>
      </c>
      <c r="Q625" s="114"/>
      <c r="R625" s="115"/>
    </row>
    <row r="626" spans="2:18" x14ac:dyDescent="0.25">
      <c r="B626" s="109" t="s">
        <v>70</v>
      </c>
      <c r="C626" s="110" t="s">
        <v>116</v>
      </c>
      <c r="D626" s="111" t="s">
        <v>71</v>
      </c>
      <c r="E626" s="110" t="s">
        <v>72</v>
      </c>
      <c r="F626" s="196">
        <v>44102.678807870368</v>
      </c>
      <c r="G626" s="196">
        <v>44833</v>
      </c>
      <c r="H626" s="111" t="s">
        <v>73</v>
      </c>
      <c r="I626" s="112">
        <v>1137187671</v>
      </c>
      <c r="J626" s="112">
        <v>1000000000</v>
      </c>
      <c r="K626" s="112">
        <v>1000368320.2761968</v>
      </c>
      <c r="L626" s="112">
        <v>1137187671</v>
      </c>
      <c r="M626" s="104">
        <v>0.87968621696100002</v>
      </c>
      <c r="N626" s="113">
        <v>6.9674660802000004</v>
      </c>
      <c r="O626" s="110" t="s">
        <v>74</v>
      </c>
      <c r="P626" s="106">
        <v>0.24064828290000001</v>
      </c>
      <c r="Q626" s="114"/>
      <c r="R626" s="115"/>
    </row>
    <row r="627" spans="2:18" x14ac:dyDescent="0.25">
      <c r="B627" s="109" t="s">
        <v>70</v>
      </c>
      <c r="C627" s="110" t="s">
        <v>116</v>
      </c>
      <c r="D627" s="111" t="s">
        <v>71</v>
      </c>
      <c r="E627" s="110" t="s">
        <v>72</v>
      </c>
      <c r="F627" s="196">
        <v>44028.741018518522</v>
      </c>
      <c r="G627" s="196">
        <v>44760</v>
      </c>
      <c r="H627" s="111" t="s">
        <v>73</v>
      </c>
      <c r="I627" s="112">
        <v>569256359</v>
      </c>
      <c r="J627" s="112">
        <v>500500000</v>
      </c>
      <c r="K627" s="112">
        <v>507198523.46159846</v>
      </c>
      <c r="L627" s="112">
        <v>569256359</v>
      </c>
      <c r="M627" s="104">
        <v>0.89098437890500004</v>
      </c>
      <c r="N627" s="113">
        <v>6.9669332839000004</v>
      </c>
      <c r="O627" s="110" t="s">
        <v>74</v>
      </c>
      <c r="P627" s="106">
        <v>0.1220115145</v>
      </c>
      <c r="Q627" s="114"/>
      <c r="R627" s="115"/>
    </row>
    <row r="628" spans="2:18" x14ac:dyDescent="0.25">
      <c r="B628" s="109" t="s">
        <v>70</v>
      </c>
      <c r="C628" s="110" t="s">
        <v>116</v>
      </c>
      <c r="D628" s="111" t="s">
        <v>71</v>
      </c>
      <c r="E628" s="110" t="s">
        <v>72</v>
      </c>
      <c r="F628" s="196">
        <v>44273.7033912037</v>
      </c>
      <c r="G628" s="196">
        <v>45349</v>
      </c>
      <c r="H628" s="111" t="s">
        <v>73</v>
      </c>
      <c r="I628" s="112">
        <v>2411375342</v>
      </c>
      <c r="J628" s="112">
        <v>2007394857</v>
      </c>
      <c r="K628" s="112">
        <v>2012216180.0596044</v>
      </c>
      <c r="L628" s="112">
        <v>2411375342</v>
      </c>
      <c r="M628" s="104">
        <v>0.83446825760099996</v>
      </c>
      <c r="N628" s="113">
        <v>6.9673833862999999</v>
      </c>
      <c r="O628" s="110" t="s">
        <v>74</v>
      </c>
      <c r="P628" s="106">
        <v>0.48405808020000002</v>
      </c>
      <c r="Q628" s="114"/>
      <c r="R628" s="115"/>
    </row>
    <row r="629" spans="2:18" x14ac:dyDescent="0.25">
      <c r="B629" s="109" t="s">
        <v>70</v>
      </c>
      <c r="C629" s="110" t="s">
        <v>116</v>
      </c>
      <c r="D629" s="111" t="s">
        <v>71</v>
      </c>
      <c r="E629" s="110" t="s">
        <v>72</v>
      </c>
      <c r="F629" s="196">
        <v>44257.655011574076</v>
      </c>
      <c r="G629" s="196">
        <v>44789</v>
      </c>
      <c r="H629" s="111" t="s">
        <v>73</v>
      </c>
      <c r="I629" s="112">
        <v>552255128</v>
      </c>
      <c r="J629" s="112">
        <v>502262206</v>
      </c>
      <c r="K629" s="112">
        <v>504957456.40056992</v>
      </c>
      <c r="L629" s="112">
        <v>552255128</v>
      </c>
      <c r="M629" s="104">
        <v>0.914355396263</v>
      </c>
      <c r="N629" s="113">
        <v>6.9680284837000004</v>
      </c>
      <c r="O629" s="110" t="s">
        <v>74</v>
      </c>
      <c r="P629" s="106">
        <v>0.1214724041</v>
      </c>
      <c r="Q629" s="114"/>
      <c r="R629" s="115"/>
    </row>
    <row r="630" spans="2:18" x14ac:dyDescent="0.25">
      <c r="B630" s="109" t="s">
        <v>70</v>
      </c>
      <c r="C630" s="110" t="s">
        <v>116</v>
      </c>
      <c r="D630" s="111" t="s">
        <v>71</v>
      </c>
      <c r="E630" s="110" t="s">
        <v>72</v>
      </c>
      <c r="F630" s="196">
        <v>44195.682060185187</v>
      </c>
      <c r="G630" s="196">
        <v>45292</v>
      </c>
      <c r="H630" s="111" t="s">
        <v>73</v>
      </c>
      <c r="I630" s="112">
        <v>2411750685</v>
      </c>
      <c r="J630" s="112">
        <v>1999999998</v>
      </c>
      <c r="K630" s="112">
        <v>2033866877.5547783</v>
      </c>
      <c r="L630" s="112">
        <v>2411750685</v>
      </c>
      <c r="M630" s="104">
        <v>0.84331555919300005</v>
      </c>
      <c r="N630" s="113">
        <v>6.9671068899000002</v>
      </c>
      <c r="O630" s="110" t="s">
        <v>74</v>
      </c>
      <c r="P630" s="106">
        <v>0.48926636509999999</v>
      </c>
      <c r="Q630" s="114"/>
      <c r="R630" s="115"/>
    </row>
    <row r="631" spans="2:18" x14ac:dyDescent="0.25">
      <c r="B631" s="109" t="s">
        <v>70</v>
      </c>
      <c r="C631" s="110" t="s">
        <v>116</v>
      </c>
      <c r="D631" s="111" t="s">
        <v>71</v>
      </c>
      <c r="E631" s="110" t="s">
        <v>72</v>
      </c>
      <c r="F631" s="196">
        <v>44096.682233796295</v>
      </c>
      <c r="G631" s="196">
        <v>45196</v>
      </c>
      <c r="H631" s="111" t="s">
        <v>73</v>
      </c>
      <c r="I631" s="112">
        <v>2458082192</v>
      </c>
      <c r="J631" s="112">
        <v>2000000000</v>
      </c>
      <c r="K631" s="112">
        <v>2003676247.9577117</v>
      </c>
      <c r="L631" s="112">
        <v>2458082192</v>
      </c>
      <c r="M631" s="104">
        <v>0.81513801876900005</v>
      </c>
      <c r="N631" s="113">
        <v>7.7450002170000003</v>
      </c>
      <c r="O631" s="110" t="s">
        <v>74</v>
      </c>
      <c r="P631" s="106">
        <v>0.48200371689999999</v>
      </c>
      <c r="Q631" s="114"/>
      <c r="R631" s="115"/>
    </row>
    <row r="632" spans="2:18" x14ac:dyDescent="0.25">
      <c r="B632" s="109" t="s">
        <v>70</v>
      </c>
      <c r="C632" s="110" t="s">
        <v>116</v>
      </c>
      <c r="D632" s="111" t="s">
        <v>71</v>
      </c>
      <c r="E632" s="110" t="s">
        <v>72</v>
      </c>
      <c r="F632" s="196">
        <v>44021.614953703705</v>
      </c>
      <c r="G632" s="196">
        <v>45117</v>
      </c>
      <c r="H632" s="111" t="s">
        <v>73</v>
      </c>
      <c r="I632" s="112">
        <v>614822427</v>
      </c>
      <c r="J632" s="112">
        <v>500603248</v>
      </c>
      <c r="K632" s="112">
        <v>508960488.78856421</v>
      </c>
      <c r="L632" s="112">
        <v>614822427</v>
      </c>
      <c r="M632" s="104">
        <v>0.82781705161899999</v>
      </c>
      <c r="N632" s="113">
        <v>7.7440160248999996</v>
      </c>
      <c r="O632" s="110" t="s">
        <v>74</v>
      </c>
      <c r="P632" s="106">
        <v>0.1224353723</v>
      </c>
      <c r="Q632" s="114"/>
      <c r="R632" s="115"/>
    </row>
    <row r="633" spans="2:18" x14ac:dyDescent="0.25">
      <c r="B633" s="109" t="s">
        <v>70</v>
      </c>
      <c r="C633" s="110" t="s">
        <v>116</v>
      </c>
      <c r="D633" s="111" t="s">
        <v>71</v>
      </c>
      <c r="E633" s="110" t="s">
        <v>72</v>
      </c>
      <c r="F633" s="196">
        <v>44270.650995370372</v>
      </c>
      <c r="G633" s="196">
        <v>44998</v>
      </c>
      <c r="H633" s="111" t="s">
        <v>73</v>
      </c>
      <c r="I633" s="112">
        <v>1123336986</v>
      </c>
      <c r="J633" s="112">
        <v>1000664039</v>
      </c>
      <c r="K633" s="112">
        <v>1003324479.3191588</v>
      </c>
      <c r="L633" s="112">
        <v>1123336986</v>
      </c>
      <c r="M633" s="104">
        <v>0.89316428803100001</v>
      </c>
      <c r="N633" s="113">
        <v>6.2442560007000001</v>
      </c>
      <c r="O633" s="110" t="s">
        <v>74</v>
      </c>
      <c r="P633" s="106">
        <v>0.24135941559999999</v>
      </c>
      <c r="Q633" s="114"/>
      <c r="R633" s="115"/>
    </row>
    <row r="634" spans="2:18" x14ac:dyDescent="0.25">
      <c r="B634" s="109" t="s">
        <v>70</v>
      </c>
      <c r="C634" s="110" t="s">
        <v>116</v>
      </c>
      <c r="D634" s="111" t="s">
        <v>71</v>
      </c>
      <c r="E634" s="110" t="s">
        <v>72</v>
      </c>
      <c r="F634" s="196">
        <v>44055.513009259259</v>
      </c>
      <c r="G634" s="196">
        <v>44789</v>
      </c>
      <c r="H634" s="111" t="s">
        <v>73</v>
      </c>
      <c r="I634" s="112">
        <v>569538147</v>
      </c>
      <c r="J634" s="112">
        <v>500592364</v>
      </c>
      <c r="K634" s="112">
        <v>504957456.99451715</v>
      </c>
      <c r="L634" s="112">
        <v>569538147</v>
      </c>
      <c r="M634" s="104">
        <v>0.88660866643299996</v>
      </c>
      <c r="N634" s="113">
        <v>6.9680283888999996</v>
      </c>
      <c r="O634" s="110" t="s">
        <v>74</v>
      </c>
      <c r="P634" s="106">
        <v>0.12147240419999999</v>
      </c>
      <c r="Q634" s="114"/>
      <c r="R634" s="115"/>
    </row>
    <row r="635" spans="2:18" x14ac:dyDescent="0.25">
      <c r="B635" s="109" t="s">
        <v>70</v>
      </c>
      <c r="C635" s="110" t="s">
        <v>116</v>
      </c>
      <c r="D635" s="111" t="s">
        <v>71</v>
      </c>
      <c r="E635" s="110" t="s">
        <v>72</v>
      </c>
      <c r="F635" s="196">
        <v>44000.685624999998</v>
      </c>
      <c r="G635" s="196">
        <v>45100</v>
      </c>
      <c r="H635" s="111" t="s">
        <v>73</v>
      </c>
      <c r="I635" s="112">
        <v>617397603</v>
      </c>
      <c r="J635" s="112">
        <v>500500000</v>
      </c>
      <c r="K635" s="112">
        <v>501869995.73412514</v>
      </c>
      <c r="L635" s="112">
        <v>617397603</v>
      </c>
      <c r="M635" s="104">
        <v>0.81287972822599996</v>
      </c>
      <c r="N635" s="113">
        <v>7.9783002233999998</v>
      </c>
      <c r="O635" s="110" t="s">
        <v>74</v>
      </c>
      <c r="P635" s="106">
        <v>0.1207296855</v>
      </c>
      <c r="Q635" s="114"/>
      <c r="R635" s="115"/>
    </row>
    <row r="636" spans="2:18" x14ac:dyDescent="0.25">
      <c r="B636" s="109" t="s">
        <v>70</v>
      </c>
      <c r="C636" s="110" t="s">
        <v>116</v>
      </c>
      <c r="D636" s="111" t="s">
        <v>71</v>
      </c>
      <c r="E636" s="110" t="s">
        <v>72</v>
      </c>
      <c r="F636" s="196">
        <v>44245.718414351853</v>
      </c>
      <c r="G636" s="196">
        <v>44977</v>
      </c>
      <c r="H636" s="111" t="s">
        <v>73</v>
      </c>
      <c r="I636" s="112">
        <v>1123336986</v>
      </c>
      <c r="J636" s="112">
        <v>999999999</v>
      </c>
      <c r="K636" s="112">
        <v>1006827065.0098612</v>
      </c>
      <c r="L636" s="112">
        <v>1123336986</v>
      </c>
      <c r="M636" s="104">
        <v>0.89628230669700004</v>
      </c>
      <c r="N636" s="113">
        <v>6.2443031366000001</v>
      </c>
      <c r="O636" s="110" t="s">
        <v>74</v>
      </c>
      <c r="P636" s="106">
        <v>0.24220199649999999</v>
      </c>
      <c r="Q636" s="114"/>
      <c r="R636" s="115"/>
    </row>
    <row r="637" spans="2:18" x14ac:dyDescent="0.25">
      <c r="B637" s="109" t="s">
        <v>70</v>
      </c>
      <c r="C637" s="110" t="s">
        <v>116</v>
      </c>
      <c r="D637" s="111" t="s">
        <v>71</v>
      </c>
      <c r="E637" s="110" t="s">
        <v>72</v>
      </c>
      <c r="F637" s="196">
        <v>44194.647812499999</v>
      </c>
      <c r="G637" s="196">
        <v>45292</v>
      </c>
      <c r="H637" s="111" t="s">
        <v>73</v>
      </c>
      <c r="I637" s="112">
        <v>2412126027</v>
      </c>
      <c r="J637" s="112">
        <v>2000000001</v>
      </c>
      <c r="K637" s="112">
        <v>2034244589.0628543</v>
      </c>
      <c r="L637" s="112">
        <v>2412126027</v>
      </c>
      <c r="M637" s="104">
        <v>0.84334092261000004</v>
      </c>
      <c r="N637" s="113">
        <v>6.9676034079000004</v>
      </c>
      <c r="O637" s="110" t="s">
        <v>74</v>
      </c>
      <c r="P637" s="106">
        <v>0.48935722720000002</v>
      </c>
      <c r="Q637" s="114"/>
      <c r="R637" s="115"/>
    </row>
    <row r="638" spans="2:18" x14ac:dyDescent="0.25">
      <c r="B638" s="109" t="s">
        <v>70</v>
      </c>
      <c r="C638" s="110" t="s">
        <v>116</v>
      </c>
      <c r="D638" s="111" t="s">
        <v>71</v>
      </c>
      <c r="E638" s="110" t="s">
        <v>72</v>
      </c>
      <c r="F638" s="196">
        <v>44060.666342592594</v>
      </c>
      <c r="G638" s="196">
        <v>45159</v>
      </c>
      <c r="H638" s="111" t="s">
        <v>73</v>
      </c>
      <c r="I638" s="112">
        <v>615030855</v>
      </c>
      <c r="J638" s="112">
        <v>500500000</v>
      </c>
      <c r="K638" s="112">
        <v>504818650.89325839</v>
      </c>
      <c r="L638" s="112">
        <v>615030855</v>
      </c>
      <c r="M638" s="104">
        <v>0.82080215454100003</v>
      </c>
      <c r="N638" s="113">
        <v>7.7448406001999999</v>
      </c>
      <c r="O638" s="110" t="s">
        <v>74</v>
      </c>
      <c r="P638" s="106">
        <v>0.12143901310000001</v>
      </c>
      <c r="Q638" s="114"/>
      <c r="R638" s="115"/>
    </row>
    <row r="639" spans="2:18" x14ac:dyDescent="0.25">
      <c r="B639" s="109" t="s">
        <v>70</v>
      </c>
      <c r="C639" s="110" t="s">
        <v>116</v>
      </c>
      <c r="D639" s="111" t="s">
        <v>71</v>
      </c>
      <c r="E639" s="110" t="s">
        <v>72</v>
      </c>
      <c r="F639" s="196">
        <v>44021.611909722225</v>
      </c>
      <c r="G639" s="196">
        <v>45117</v>
      </c>
      <c r="H639" s="111" t="s">
        <v>73</v>
      </c>
      <c r="I639" s="112">
        <v>614822427</v>
      </c>
      <c r="J639" s="112">
        <v>500603248</v>
      </c>
      <c r="K639" s="112">
        <v>508960488.78856421</v>
      </c>
      <c r="L639" s="112">
        <v>614822427</v>
      </c>
      <c r="M639" s="104">
        <v>0.82781705161899999</v>
      </c>
      <c r="N639" s="113">
        <v>7.7440160248999996</v>
      </c>
      <c r="O639" s="110" t="s">
        <v>74</v>
      </c>
      <c r="P639" s="106">
        <v>0.1224353723</v>
      </c>
      <c r="Q639" s="114"/>
      <c r="R639" s="115"/>
    </row>
    <row r="640" spans="2:18" x14ac:dyDescent="0.25">
      <c r="B640" s="109" t="s">
        <v>70</v>
      </c>
      <c r="C640" s="110" t="s">
        <v>116</v>
      </c>
      <c r="D640" s="111" t="s">
        <v>71</v>
      </c>
      <c r="E640" s="110" t="s">
        <v>72</v>
      </c>
      <c r="F640" s="196">
        <v>44266.79959490741</v>
      </c>
      <c r="G640" s="196">
        <v>45349</v>
      </c>
      <c r="H640" s="111" t="s">
        <v>73</v>
      </c>
      <c r="I640" s="112">
        <v>2411375342</v>
      </c>
      <c r="J640" s="112">
        <v>2004803545</v>
      </c>
      <c r="K640" s="112">
        <v>2012216179.7484071</v>
      </c>
      <c r="L640" s="112">
        <v>2411375342</v>
      </c>
      <c r="M640" s="104">
        <v>0.83446825747099995</v>
      </c>
      <c r="N640" s="113">
        <v>6.9673833925000004</v>
      </c>
      <c r="O640" s="110" t="s">
        <v>74</v>
      </c>
      <c r="P640" s="106">
        <v>0.48405808010000001</v>
      </c>
      <c r="Q640" s="114"/>
      <c r="R640" s="115"/>
    </row>
    <row r="641" spans="2:18" x14ac:dyDescent="0.25">
      <c r="B641" s="109" t="s">
        <v>70</v>
      </c>
      <c r="C641" s="110" t="s">
        <v>116</v>
      </c>
      <c r="D641" s="111" t="s">
        <v>71</v>
      </c>
      <c r="E641" s="110" t="s">
        <v>72</v>
      </c>
      <c r="F641" s="196">
        <v>44216.41815972222</v>
      </c>
      <c r="G641" s="196">
        <v>45313</v>
      </c>
      <c r="H641" s="111" t="s">
        <v>73</v>
      </c>
      <c r="I641" s="112">
        <v>2412126027</v>
      </c>
      <c r="J641" s="112">
        <v>2000369092</v>
      </c>
      <c r="K641" s="112">
        <v>2026376603.1786945</v>
      </c>
      <c r="L641" s="112">
        <v>2412126027</v>
      </c>
      <c r="M641" s="104">
        <v>0.84007907567700002</v>
      </c>
      <c r="N641" s="113">
        <v>6.9676075985999999</v>
      </c>
      <c r="O641" s="110" t="s">
        <v>74</v>
      </c>
      <c r="P641" s="106">
        <v>0.48746450699999999</v>
      </c>
      <c r="Q641" s="114"/>
      <c r="R641" s="115"/>
    </row>
    <row r="642" spans="2:18" x14ac:dyDescent="0.25">
      <c r="B642" s="109" t="s">
        <v>70</v>
      </c>
      <c r="C642" s="110" t="s">
        <v>116</v>
      </c>
      <c r="D642" s="111" t="s">
        <v>71</v>
      </c>
      <c r="E642" s="110" t="s">
        <v>72</v>
      </c>
      <c r="F642" s="196">
        <v>44055.703923611109</v>
      </c>
      <c r="G642" s="196">
        <v>45154</v>
      </c>
      <c r="H642" s="111" t="s">
        <v>73</v>
      </c>
      <c r="I642" s="112">
        <v>615135068</v>
      </c>
      <c r="J642" s="112">
        <v>500602294</v>
      </c>
      <c r="K642" s="112">
        <v>505438330.14596516</v>
      </c>
      <c r="L642" s="112">
        <v>615135068</v>
      </c>
      <c r="M642" s="104">
        <v>0.82167048578299995</v>
      </c>
      <c r="N642" s="113">
        <v>7.7449326342000004</v>
      </c>
      <c r="O642" s="110" t="s">
        <v>74</v>
      </c>
      <c r="P642" s="106">
        <v>0.12158808290000001</v>
      </c>
      <c r="Q642" s="114"/>
      <c r="R642" s="115"/>
    </row>
    <row r="643" spans="2:18" x14ac:dyDescent="0.25">
      <c r="B643" s="109" t="s">
        <v>70</v>
      </c>
      <c r="C643" s="110" t="s">
        <v>116</v>
      </c>
      <c r="D643" s="111" t="s">
        <v>71</v>
      </c>
      <c r="E643" s="110" t="s">
        <v>72</v>
      </c>
      <c r="F643" s="196">
        <v>44021.606377314813</v>
      </c>
      <c r="G643" s="196">
        <v>45117</v>
      </c>
      <c r="H643" s="111" t="s">
        <v>73</v>
      </c>
      <c r="I643" s="112">
        <v>614822427</v>
      </c>
      <c r="J643" s="112">
        <v>500603248</v>
      </c>
      <c r="K643" s="112">
        <v>508960488.78856421</v>
      </c>
      <c r="L643" s="112">
        <v>614822427</v>
      </c>
      <c r="M643" s="104">
        <v>0.82781705161899999</v>
      </c>
      <c r="N643" s="113">
        <v>7.7440160248999996</v>
      </c>
      <c r="O643" s="110" t="s">
        <v>74</v>
      </c>
      <c r="P643" s="106">
        <v>0.1224353723</v>
      </c>
      <c r="Q643" s="114"/>
      <c r="R643" s="115"/>
    </row>
    <row r="644" spans="2:18" x14ac:dyDescent="0.25">
      <c r="B644" s="109" t="s">
        <v>70</v>
      </c>
      <c r="C644" s="110" t="s">
        <v>116</v>
      </c>
      <c r="D644" s="111" t="s">
        <v>71</v>
      </c>
      <c r="E644" s="110" t="s">
        <v>72</v>
      </c>
      <c r="F644" s="196">
        <v>44265.685289351852</v>
      </c>
      <c r="G644" s="196">
        <v>45362</v>
      </c>
      <c r="H644" s="111" t="s">
        <v>73</v>
      </c>
      <c r="I644" s="112">
        <v>2412126028</v>
      </c>
      <c r="J644" s="112">
        <v>2000369092</v>
      </c>
      <c r="K644" s="112">
        <v>2008135440.0767608</v>
      </c>
      <c r="L644" s="112">
        <v>2412126028</v>
      </c>
      <c r="M644" s="104">
        <v>0.83251679919099997</v>
      </c>
      <c r="N644" s="113">
        <v>6.9669262269000001</v>
      </c>
      <c r="O644" s="110" t="s">
        <v>74</v>
      </c>
      <c r="P644" s="106">
        <v>0.48307641870000001</v>
      </c>
      <c r="Q644" s="114"/>
      <c r="R644" s="115"/>
    </row>
    <row r="645" spans="2:18" x14ac:dyDescent="0.25">
      <c r="B645" s="109" t="s">
        <v>70</v>
      </c>
      <c r="C645" s="110" t="s">
        <v>116</v>
      </c>
      <c r="D645" s="111" t="s">
        <v>71</v>
      </c>
      <c r="E645" s="110" t="s">
        <v>72</v>
      </c>
      <c r="F645" s="196">
        <v>44216.416168981479</v>
      </c>
      <c r="G645" s="196">
        <v>45313</v>
      </c>
      <c r="H645" s="111" t="s">
        <v>73</v>
      </c>
      <c r="I645" s="112">
        <v>2412126027</v>
      </c>
      <c r="J645" s="112">
        <v>2000369092</v>
      </c>
      <c r="K645" s="112">
        <v>2026376603.1786945</v>
      </c>
      <c r="L645" s="112">
        <v>2412126027</v>
      </c>
      <c r="M645" s="104">
        <v>0.84007907567700002</v>
      </c>
      <c r="N645" s="113">
        <v>6.9676075985999999</v>
      </c>
      <c r="O645" s="110" t="s">
        <v>74</v>
      </c>
      <c r="P645" s="106">
        <v>0.48746450699999999</v>
      </c>
      <c r="Q645" s="114"/>
      <c r="R645" s="115"/>
    </row>
    <row r="646" spans="2:18" x14ac:dyDescent="0.25">
      <c r="B646" s="109" t="s">
        <v>70</v>
      </c>
      <c r="C646" s="110" t="s">
        <v>116</v>
      </c>
      <c r="D646" s="111" t="s">
        <v>71</v>
      </c>
      <c r="E646" s="110" t="s">
        <v>72</v>
      </c>
      <c r="F646" s="196">
        <v>44232.518842592595</v>
      </c>
      <c r="G646" s="196">
        <v>45300</v>
      </c>
      <c r="H646" s="111" t="s">
        <v>73</v>
      </c>
      <c r="I646" s="112">
        <v>2411375342</v>
      </c>
      <c r="J646" s="112">
        <v>2010364353</v>
      </c>
      <c r="K646" s="112">
        <v>2030496891.1390114</v>
      </c>
      <c r="L646" s="112">
        <v>2411375342</v>
      </c>
      <c r="M646" s="104">
        <v>0.84204928854200001</v>
      </c>
      <c r="N646" s="113">
        <v>6.9673062444999996</v>
      </c>
      <c r="O646" s="110" t="s">
        <v>74</v>
      </c>
      <c r="P646" s="106">
        <v>0.48845568220000002</v>
      </c>
      <c r="Q646" s="114"/>
      <c r="R646" s="115"/>
    </row>
    <row r="647" spans="2:18" x14ac:dyDescent="0.25">
      <c r="B647" s="109" t="s">
        <v>70</v>
      </c>
      <c r="C647" s="110" t="s">
        <v>116</v>
      </c>
      <c r="D647" s="111" t="s">
        <v>71</v>
      </c>
      <c r="E647" s="110" t="s">
        <v>72</v>
      </c>
      <c r="F647" s="196">
        <v>44109.68</v>
      </c>
      <c r="G647" s="196">
        <v>45208</v>
      </c>
      <c r="H647" s="111" t="s">
        <v>73</v>
      </c>
      <c r="I647" s="112">
        <v>1228832877</v>
      </c>
      <c r="J647" s="112">
        <v>1000000000</v>
      </c>
      <c r="K647" s="112">
        <v>1036836200.2260878</v>
      </c>
      <c r="L647" s="112">
        <v>1228832877</v>
      </c>
      <c r="M647" s="104">
        <v>0.84375688479099997</v>
      </c>
      <c r="N647" s="113">
        <v>7.7448795070000003</v>
      </c>
      <c r="O647" s="110" t="s">
        <v>74</v>
      </c>
      <c r="P647" s="106">
        <v>0.2494209845</v>
      </c>
      <c r="Q647" s="114"/>
      <c r="R647" s="115"/>
    </row>
    <row r="648" spans="2:18" x14ac:dyDescent="0.25">
      <c r="B648" s="109" t="s">
        <v>70</v>
      </c>
      <c r="C648" s="110" t="s">
        <v>116</v>
      </c>
      <c r="D648" s="111" t="s">
        <v>71</v>
      </c>
      <c r="E648" s="110" t="s">
        <v>72</v>
      </c>
      <c r="F648" s="196">
        <v>44055.517789351848</v>
      </c>
      <c r="G648" s="196">
        <v>44789</v>
      </c>
      <c r="H648" s="111" t="s">
        <v>73</v>
      </c>
      <c r="I648" s="112">
        <v>569538147</v>
      </c>
      <c r="J648" s="112">
        <v>500592364</v>
      </c>
      <c r="K648" s="112">
        <v>504957456.99451715</v>
      </c>
      <c r="L648" s="112">
        <v>569538147</v>
      </c>
      <c r="M648" s="104">
        <v>0.88660866643299996</v>
      </c>
      <c r="N648" s="113">
        <v>6.9680283888999996</v>
      </c>
      <c r="O648" s="110" t="s">
        <v>74</v>
      </c>
      <c r="P648" s="106">
        <v>0.12147240419999999</v>
      </c>
      <c r="Q648" s="114"/>
      <c r="R648" s="115"/>
    </row>
    <row r="649" spans="2:18" x14ac:dyDescent="0.25">
      <c r="B649" s="109" t="s">
        <v>70</v>
      </c>
      <c r="C649" s="110" t="s">
        <v>116</v>
      </c>
      <c r="D649" s="111" t="s">
        <v>71</v>
      </c>
      <c r="E649" s="110" t="s">
        <v>72</v>
      </c>
      <c r="F649" s="196">
        <v>44004.736493055556</v>
      </c>
      <c r="G649" s="196">
        <v>45104</v>
      </c>
      <c r="H649" s="111" t="s">
        <v>73</v>
      </c>
      <c r="I649" s="112">
        <v>617397600</v>
      </c>
      <c r="J649" s="112">
        <v>500500000</v>
      </c>
      <c r="K649" s="112">
        <v>501448562.72320485</v>
      </c>
      <c r="L649" s="112">
        <v>617397600</v>
      </c>
      <c r="M649" s="104">
        <v>0.81219713637199997</v>
      </c>
      <c r="N649" s="113">
        <v>7.9784515877000004</v>
      </c>
      <c r="O649" s="110" t="s">
        <v>74</v>
      </c>
      <c r="P649" s="106">
        <v>0.12062830569999999</v>
      </c>
      <c r="Q649" s="114"/>
      <c r="R649" s="115"/>
    </row>
    <row r="650" spans="2:18" x14ac:dyDescent="0.25">
      <c r="B650" s="109" t="s">
        <v>70</v>
      </c>
      <c r="C650" s="110" t="s">
        <v>116</v>
      </c>
      <c r="D650" s="111" t="s">
        <v>71</v>
      </c>
      <c r="E650" s="110" t="s">
        <v>72</v>
      </c>
      <c r="F650" s="196">
        <v>44257.717777777776</v>
      </c>
      <c r="G650" s="196">
        <v>45349</v>
      </c>
      <c r="H650" s="111" t="s">
        <v>73</v>
      </c>
      <c r="I650" s="112">
        <v>2411375342</v>
      </c>
      <c r="J650" s="112">
        <v>2001476775</v>
      </c>
      <c r="K650" s="112">
        <v>2012216180.0596044</v>
      </c>
      <c r="L650" s="112">
        <v>2411375342</v>
      </c>
      <c r="M650" s="104">
        <v>0.83446825760099996</v>
      </c>
      <c r="N650" s="113">
        <v>6.9673833862999999</v>
      </c>
      <c r="O650" s="110" t="s">
        <v>74</v>
      </c>
      <c r="P650" s="106">
        <v>0.48405808020000002</v>
      </c>
      <c r="Q650" s="114"/>
      <c r="R650" s="115"/>
    </row>
    <row r="651" spans="2:18" x14ac:dyDescent="0.25">
      <c r="B651" s="109" t="s">
        <v>70</v>
      </c>
      <c r="C651" s="110" t="s">
        <v>116</v>
      </c>
      <c r="D651" s="111" t="s">
        <v>71</v>
      </c>
      <c r="E651" s="110" t="s">
        <v>72</v>
      </c>
      <c r="F651" s="196">
        <v>44202.70752314815</v>
      </c>
      <c r="G651" s="196">
        <v>45299</v>
      </c>
      <c r="H651" s="111" t="s">
        <v>73</v>
      </c>
      <c r="I651" s="112">
        <v>2411750685</v>
      </c>
      <c r="J651" s="112">
        <v>2000000000</v>
      </c>
      <c r="K651" s="112">
        <v>2031241502.9850235</v>
      </c>
      <c r="L651" s="112">
        <v>2411750685</v>
      </c>
      <c r="M651" s="104">
        <v>0.84222698292099996</v>
      </c>
      <c r="N651" s="113">
        <v>6.9671085996000004</v>
      </c>
      <c r="O651" s="110" t="s">
        <v>74</v>
      </c>
      <c r="P651" s="106">
        <v>0.48863480580000002</v>
      </c>
      <c r="Q651" s="114"/>
      <c r="R651" s="115"/>
    </row>
    <row r="652" spans="2:18" x14ac:dyDescent="0.25">
      <c r="B652" s="109" t="s">
        <v>70</v>
      </c>
      <c r="C652" s="110" t="s">
        <v>116</v>
      </c>
      <c r="D652" s="111" t="s">
        <v>71</v>
      </c>
      <c r="E652" s="110" t="s">
        <v>72</v>
      </c>
      <c r="F652" s="196">
        <v>44109.676851851851</v>
      </c>
      <c r="G652" s="196">
        <v>44841</v>
      </c>
      <c r="H652" s="111" t="s">
        <v>73</v>
      </c>
      <c r="I652" s="112">
        <v>1137375342</v>
      </c>
      <c r="J652" s="112">
        <v>1000000000</v>
      </c>
      <c r="K652" s="112">
        <v>1033202310.8639749</v>
      </c>
      <c r="L652" s="112">
        <v>1137375342</v>
      </c>
      <c r="M652" s="104">
        <v>0.90840927590999998</v>
      </c>
      <c r="N652" s="113">
        <v>6.9676153936</v>
      </c>
      <c r="O652" s="110" t="s">
        <v>74</v>
      </c>
      <c r="P652" s="106">
        <v>0.24854681719999999</v>
      </c>
      <c r="Q652" s="114"/>
      <c r="R652" s="115"/>
    </row>
    <row r="653" spans="2:18" x14ac:dyDescent="0.25">
      <c r="B653" s="109" t="s">
        <v>70</v>
      </c>
      <c r="C653" s="110" t="s">
        <v>116</v>
      </c>
      <c r="D653" s="111" t="s">
        <v>71</v>
      </c>
      <c r="E653" s="110" t="s">
        <v>72</v>
      </c>
      <c r="F653" s="196">
        <v>44028.742199074077</v>
      </c>
      <c r="G653" s="196">
        <v>44760</v>
      </c>
      <c r="H653" s="111" t="s">
        <v>73</v>
      </c>
      <c r="I653" s="112">
        <v>569256359</v>
      </c>
      <c r="J653" s="112">
        <v>500500000</v>
      </c>
      <c r="K653" s="112">
        <v>507198523.46159846</v>
      </c>
      <c r="L653" s="112">
        <v>569256359</v>
      </c>
      <c r="M653" s="104">
        <v>0.89098437890500004</v>
      </c>
      <c r="N653" s="113">
        <v>6.9669332839000004</v>
      </c>
      <c r="O653" s="110" t="s">
        <v>74</v>
      </c>
      <c r="P653" s="106">
        <v>0.1220115145</v>
      </c>
      <c r="Q653" s="114"/>
      <c r="R653" s="115"/>
    </row>
    <row r="654" spans="2:18" x14ac:dyDescent="0.25">
      <c r="B654" s="109" t="s">
        <v>70</v>
      </c>
      <c r="C654" s="110" t="s">
        <v>116</v>
      </c>
      <c r="D654" s="111" t="s">
        <v>71</v>
      </c>
      <c r="E654" s="110" t="s">
        <v>72</v>
      </c>
      <c r="F654" s="196">
        <v>44055.514861111114</v>
      </c>
      <c r="G654" s="196">
        <v>44789</v>
      </c>
      <c r="H654" s="111" t="s">
        <v>73</v>
      </c>
      <c r="I654" s="112">
        <v>569538147</v>
      </c>
      <c r="J654" s="112">
        <v>500592364</v>
      </c>
      <c r="K654" s="112">
        <v>504957456.99451715</v>
      </c>
      <c r="L654" s="112">
        <v>569538147</v>
      </c>
      <c r="M654" s="104">
        <v>0.88660866643299996</v>
      </c>
      <c r="N654" s="113">
        <v>6.9680283888999996</v>
      </c>
      <c r="O654" s="110" t="s">
        <v>74</v>
      </c>
      <c r="P654" s="106">
        <v>0.12147240419999999</v>
      </c>
      <c r="Q654" s="114"/>
      <c r="R654" s="115"/>
    </row>
    <row r="655" spans="2:18" x14ac:dyDescent="0.25">
      <c r="B655" s="109" t="s">
        <v>70</v>
      </c>
      <c r="C655" s="110" t="s">
        <v>116</v>
      </c>
      <c r="D655" s="111" t="s">
        <v>71</v>
      </c>
      <c r="E655" s="110" t="s">
        <v>72</v>
      </c>
      <c r="F655" s="196">
        <v>44000.687083333331</v>
      </c>
      <c r="G655" s="196">
        <v>45100</v>
      </c>
      <c r="H655" s="111" t="s">
        <v>73</v>
      </c>
      <c r="I655" s="112">
        <v>617397603</v>
      </c>
      <c r="J655" s="112">
        <v>500500000</v>
      </c>
      <c r="K655" s="112">
        <v>501869995.73412514</v>
      </c>
      <c r="L655" s="112">
        <v>617397603</v>
      </c>
      <c r="M655" s="104">
        <v>0.81287972822599996</v>
      </c>
      <c r="N655" s="113">
        <v>7.9783002233999998</v>
      </c>
      <c r="O655" s="110" t="s">
        <v>74</v>
      </c>
      <c r="P655" s="106">
        <v>0.1207296855</v>
      </c>
      <c r="Q655" s="114"/>
      <c r="R655" s="115"/>
    </row>
    <row r="656" spans="2:18" x14ac:dyDescent="0.25">
      <c r="B656" s="109" t="s">
        <v>70</v>
      </c>
      <c r="C656" s="110" t="s">
        <v>116</v>
      </c>
      <c r="D656" s="111" t="s">
        <v>71</v>
      </c>
      <c r="E656" s="110" t="s">
        <v>72</v>
      </c>
      <c r="F656" s="196">
        <v>44257.713506944441</v>
      </c>
      <c r="G656" s="196">
        <v>45349</v>
      </c>
      <c r="H656" s="111" t="s">
        <v>73</v>
      </c>
      <c r="I656" s="112">
        <v>2411375342</v>
      </c>
      <c r="J656" s="112">
        <v>2001476775</v>
      </c>
      <c r="K656" s="112">
        <v>2012216180.0596044</v>
      </c>
      <c r="L656" s="112">
        <v>2411375342</v>
      </c>
      <c r="M656" s="104">
        <v>0.83446825760099996</v>
      </c>
      <c r="N656" s="113">
        <v>6.9673833862999999</v>
      </c>
      <c r="O656" s="110" t="s">
        <v>74</v>
      </c>
      <c r="P656" s="106">
        <v>0.48405808020000002</v>
      </c>
      <c r="Q656" s="114"/>
      <c r="R656" s="115"/>
    </row>
    <row r="657" spans="2:18" x14ac:dyDescent="0.25">
      <c r="B657" s="109" t="s">
        <v>70</v>
      </c>
      <c r="C657" s="110" t="s">
        <v>116</v>
      </c>
      <c r="D657" s="111" t="s">
        <v>71</v>
      </c>
      <c r="E657" s="110" t="s">
        <v>72</v>
      </c>
      <c r="F657" s="196">
        <v>44201.70957175926</v>
      </c>
      <c r="G657" s="196">
        <v>45299</v>
      </c>
      <c r="H657" s="111" t="s">
        <v>73</v>
      </c>
      <c r="I657" s="112">
        <v>2412126027</v>
      </c>
      <c r="J657" s="112">
        <v>2000000001</v>
      </c>
      <c r="K657" s="112">
        <v>2031618555.8315189</v>
      </c>
      <c r="L657" s="112">
        <v>2412126027</v>
      </c>
      <c r="M657" s="104">
        <v>0.84225224266499998</v>
      </c>
      <c r="N657" s="113">
        <v>6.9676073029000003</v>
      </c>
      <c r="O657" s="110" t="s">
        <v>74</v>
      </c>
      <c r="P657" s="106">
        <v>0.48872550949999999</v>
      </c>
      <c r="Q657" s="114"/>
      <c r="R657" s="115"/>
    </row>
    <row r="658" spans="2:18" x14ac:dyDescent="0.25">
      <c r="B658" s="109" t="s">
        <v>70</v>
      </c>
      <c r="C658" s="110" t="s">
        <v>116</v>
      </c>
      <c r="D658" s="111" t="s">
        <v>71</v>
      </c>
      <c r="E658" s="110" t="s">
        <v>72</v>
      </c>
      <c r="F658" s="196">
        <v>44102.67765046296</v>
      </c>
      <c r="G658" s="196">
        <v>44833</v>
      </c>
      <c r="H658" s="111" t="s">
        <v>73</v>
      </c>
      <c r="I658" s="112">
        <v>1137187671</v>
      </c>
      <c r="J658" s="112">
        <v>1000000000</v>
      </c>
      <c r="K658" s="112">
        <v>1000368320.2761968</v>
      </c>
      <c r="L658" s="112">
        <v>1137187671</v>
      </c>
      <c r="M658" s="104">
        <v>0.87968621696100002</v>
      </c>
      <c r="N658" s="113">
        <v>6.9674660802000004</v>
      </c>
      <c r="O658" s="110" t="s">
        <v>74</v>
      </c>
      <c r="P658" s="106">
        <v>0.24064828290000001</v>
      </c>
      <c r="Q658" s="114"/>
      <c r="R658" s="115"/>
    </row>
    <row r="659" spans="2:18" x14ac:dyDescent="0.25">
      <c r="B659" s="109" t="s">
        <v>70</v>
      </c>
      <c r="C659" s="110" t="s">
        <v>116</v>
      </c>
      <c r="D659" s="111" t="s">
        <v>71</v>
      </c>
      <c r="E659" s="110" t="s">
        <v>72</v>
      </c>
      <c r="F659" s="196">
        <v>44028.740011574075</v>
      </c>
      <c r="G659" s="196">
        <v>44760</v>
      </c>
      <c r="H659" s="111" t="s">
        <v>73</v>
      </c>
      <c r="I659" s="112">
        <v>569256359</v>
      </c>
      <c r="J659" s="112">
        <v>500500000</v>
      </c>
      <c r="K659" s="112">
        <v>507198523.46159846</v>
      </c>
      <c r="L659" s="112">
        <v>569256359</v>
      </c>
      <c r="M659" s="104">
        <v>0.89098437890500004</v>
      </c>
      <c r="N659" s="113">
        <v>6.9669332839000004</v>
      </c>
      <c r="O659" s="110" t="s">
        <v>74</v>
      </c>
      <c r="P659" s="106">
        <v>0.1220115145</v>
      </c>
      <c r="Q659" s="114"/>
      <c r="R659" s="115"/>
    </row>
    <row r="660" spans="2:18" x14ac:dyDescent="0.25">
      <c r="B660" s="109" t="s">
        <v>70</v>
      </c>
      <c r="C660" s="110" t="s">
        <v>116</v>
      </c>
      <c r="D660" s="111" t="s">
        <v>71</v>
      </c>
      <c r="E660" s="110" t="s">
        <v>72</v>
      </c>
      <c r="F660" s="196">
        <v>44273.677037037036</v>
      </c>
      <c r="G660" s="196">
        <v>45369</v>
      </c>
      <c r="H660" s="111" t="s">
        <v>73</v>
      </c>
      <c r="I660" s="112">
        <v>1205875342</v>
      </c>
      <c r="J660" s="112">
        <v>1000184547</v>
      </c>
      <c r="K660" s="112">
        <v>1002586661.4646145</v>
      </c>
      <c r="L660" s="112">
        <v>1205875342</v>
      </c>
      <c r="M660" s="104">
        <v>0.83141816284400005</v>
      </c>
      <c r="N660" s="113">
        <v>6.9670568096999999</v>
      </c>
      <c r="O660" s="110" t="s">
        <v>74</v>
      </c>
      <c r="P660" s="106">
        <v>0.2411819264</v>
      </c>
      <c r="Q660" s="114"/>
      <c r="R660" s="115"/>
    </row>
    <row r="661" spans="2:18" x14ac:dyDescent="0.25">
      <c r="B661" s="109" t="s">
        <v>70</v>
      </c>
      <c r="C661" s="110" t="s">
        <v>116</v>
      </c>
      <c r="D661" s="111" t="s">
        <v>71</v>
      </c>
      <c r="E661" s="110" t="s">
        <v>72</v>
      </c>
      <c r="F661" s="196">
        <v>44257.554537037038</v>
      </c>
      <c r="G661" s="196">
        <v>45349</v>
      </c>
      <c r="H661" s="111" t="s">
        <v>73</v>
      </c>
      <c r="I661" s="112">
        <v>2411375342</v>
      </c>
      <c r="J661" s="112">
        <v>2001476775</v>
      </c>
      <c r="K661" s="112">
        <v>2012216180.0596044</v>
      </c>
      <c r="L661" s="112">
        <v>2411375342</v>
      </c>
      <c r="M661" s="104">
        <v>0.83446825760099996</v>
      </c>
      <c r="N661" s="113">
        <v>6.9673833862999999</v>
      </c>
      <c r="O661" s="110" t="s">
        <v>74</v>
      </c>
      <c r="P661" s="106">
        <v>0.48405808020000002</v>
      </c>
      <c r="Q661" s="114"/>
      <c r="R661" s="115"/>
    </row>
    <row r="662" spans="2:18" x14ac:dyDescent="0.25">
      <c r="B662" s="109" t="s">
        <v>70</v>
      </c>
      <c r="C662" s="110" t="s">
        <v>116</v>
      </c>
      <c r="D662" s="111" t="s">
        <v>71</v>
      </c>
      <c r="E662" s="110" t="s">
        <v>72</v>
      </c>
      <c r="F662" s="196">
        <v>44195.681076388886</v>
      </c>
      <c r="G662" s="196">
        <v>45292</v>
      </c>
      <c r="H662" s="111" t="s">
        <v>73</v>
      </c>
      <c r="I662" s="112">
        <v>2411750685</v>
      </c>
      <c r="J662" s="112">
        <v>1999999998</v>
      </c>
      <c r="K662" s="112">
        <v>2033866877.5547783</v>
      </c>
      <c r="L662" s="112">
        <v>2411750685</v>
      </c>
      <c r="M662" s="104">
        <v>0.84331555919300005</v>
      </c>
      <c r="N662" s="113">
        <v>6.9671068899000002</v>
      </c>
      <c r="O662" s="110" t="s">
        <v>74</v>
      </c>
      <c r="P662" s="106">
        <v>0.48926636509999999</v>
      </c>
      <c r="Q662" s="114"/>
      <c r="R662" s="115"/>
    </row>
    <row r="663" spans="2:18" x14ac:dyDescent="0.25">
      <c r="B663" s="109" t="s">
        <v>70</v>
      </c>
      <c r="C663" s="110" t="s">
        <v>116</v>
      </c>
      <c r="D663" s="111" t="s">
        <v>71</v>
      </c>
      <c r="E663" s="110" t="s">
        <v>72</v>
      </c>
      <c r="F663" s="196">
        <v>44082.671215277776</v>
      </c>
      <c r="G663" s="196">
        <v>45182</v>
      </c>
      <c r="H663" s="111" t="s">
        <v>73</v>
      </c>
      <c r="I663" s="112">
        <v>2458082192</v>
      </c>
      <c r="J663" s="112">
        <v>2000000000</v>
      </c>
      <c r="K663" s="112">
        <v>2009417496.634088</v>
      </c>
      <c r="L663" s="112">
        <v>2458082192</v>
      </c>
      <c r="M663" s="104">
        <v>0.81747368056799996</v>
      </c>
      <c r="N663" s="113">
        <v>7.7450002170000003</v>
      </c>
      <c r="O663" s="110" t="s">
        <v>74</v>
      </c>
      <c r="P663" s="106">
        <v>0.48338482980000003</v>
      </c>
      <c r="Q663" s="114"/>
      <c r="R663" s="115"/>
    </row>
    <row r="664" spans="2:18" x14ac:dyDescent="0.25">
      <c r="B664" s="109" t="s">
        <v>70</v>
      </c>
      <c r="C664" s="110" t="s">
        <v>116</v>
      </c>
      <c r="D664" s="111" t="s">
        <v>71</v>
      </c>
      <c r="E664" s="110" t="s">
        <v>72</v>
      </c>
      <c r="F664" s="196">
        <v>44021.613692129627</v>
      </c>
      <c r="G664" s="196">
        <v>45117</v>
      </c>
      <c r="H664" s="111" t="s">
        <v>73</v>
      </c>
      <c r="I664" s="112">
        <v>614822427</v>
      </c>
      <c r="J664" s="112">
        <v>500603248</v>
      </c>
      <c r="K664" s="112">
        <v>508960488.78856421</v>
      </c>
      <c r="L664" s="112">
        <v>614822427</v>
      </c>
      <c r="M664" s="104">
        <v>0.82781705161899999</v>
      </c>
      <c r="N664" s="113">
        <v>7.7440160248999996</v>
      </c>
      <c r="O664" s="110" t="s">
        <v>74</v>
      </c>
      <c r="P664" s="106">
        <v>0.1224353723</v>
      </c>
      <c r="Q664" s="114"/>
      <c r="R664" s="115"/>
    </row>
    <row r="665" spans="2:18" x14ac:dyDescent="0.25">
      <c r="B665" s="109" t="s">
        <v>70</v>
      </c>
      <c r="C665" s="110" t="s">
        <v>116</v>
      </c>
      <c r="D665" s="111" t="s">
        <v>71</v>
      </c>
      <c r="E665" s="110" t="s">
        <v>72</v>
      </c>
      <c r="F665" s="196">
        <v>44270.649594907409</v>
      </c>
      <c r="G665" s="196">
        <v>44998</v>
      </c>
      <c r="H665" s="111" t="s">
        <v>73</v>
      </c>
      <c r="I665" s="112">
        <v>1123336986</v>
      </c>
      <c r="J665" s="112">
        <v>1000664039</v>
      </c>
      <c r="K665" s="112">
        <v>1003324479.3191588</v>
      </c>
      <c r="L665" s="112">
        <v>1123336986</v>
      </c>
      <c r="M665" s="104">
        <v>0.89316428803100001</v>
      </c>
      <c r="N665" s="113">
        <v>6.2442560007000001</v>
      </c>
      <c r="O665" s="110" t="s">
        <v>74</v>
      </c>
      <c r="P665" s="106">
        <v>0.24135941559999999</v>
      </c>
      <c r="Q665" s="114"/>
      <c r="R665" s="115"/>
    </row>
    <row r="666" spans="2:18" x14ac:dyDescent="0.25">
      <c r="B666" s="109" t="s">
        <v>70</v>
      </c>
      <c r="C666" s="110" t="s">
        <v>116</v>
      </c>
      <c r="D666" s="111" t="s">
        <v>71</v>
      </c>
      <c r="E666" s="110" t="s">
        <v>72</v>
      </c>
      <c r="F666" s="196">
        <v>44000.682534722226</v>
      </c>
      <c r="G666" s="196">
        <v>45100</v>
      </c>
      <c r="H666" s="111" t="s">
        <v>73</v>
      </c>
      <c r="I666" s="112">
        <v>617397603</v>
      </c>
      <c r="J666" s="112">
        <v>500500000</v>
      </c>
      <c r="K666" s="112">
        <v>501869995.73412514</v>
      </c>
      <c r="L666" s="112">
        <v>617397603</v>
      </c>
      <c r="M666" s="104">
        <v>0.81287972822599996</v>
      </c>
      <c r="N666" s="113">
        <v>7.9783002233999998</v>
      </c>
      <c r="O666" s="110" t="s">
        <v>74</v>
      </c>
      <c r="P666" s="106">
        <v>0.1207296855</v>
      </c>
      <c r="Q666" s="114"/>
      <c r="R666" s="115"/>
    </row>
    <row r="667" spans="2:18" x14ac:dyDescent="0.25">
      <c r="B667" s="109" t="s">
        <v>70</v>
      </c>
      <c r="C667" s="110" t="s">
        <v>116</v>
      </c>
      <c r="D667" s="111" t="s">
        <v>71</v>
      </c>
      <c r="E667" s="110" t="s">
        <v>72</v>
      </c>
      <c r="F667" s="196">
        <v>44109.681400462963</v>
      </c>
      <c r="G667" s="196">
        <v>45208</v>
      </c>
      <c r="H667" s="111" t="s">
        <v>73</v>
      </c>
      <c r="I667" s="112">
        <v>1228832877</v>
      </c>
      <c r="J667" s="112">
        <v>1000000000</v>
      </c>
      <c r="K667" s="112">
        <v>1036836200.2260878</v>
      </c>
      <c r="L667" s="112">
        <v>1228832877</v>
      </c>
      <c r="M667" s="104">
        <v>0.84375688479099997</v>
      </c>
      <c r="N667" s="113">
        <v>7.7448795070000003</v>
      </c>
      <c r="O667" s="110" t="s">
        <v>74</v>
      </c>
      <c r="P667" s="106">
        <v>0.2494209845</v>
      </c>
      <c r="Q667" s="114"/>
      <c r="R667" s="115"/>
    </row>
    <row r="668" spans="2:18" x14ac:dyDescent="0.25">
      <c r="B668" s="109" t="s">
        <v>70</v>
      </c>
      <c r="C668" s="110" t="s">
        <v>116</v>
      </c>
      <c r="D668" s="111" t="s">
        <v>71</v>
      </c>
      <c r="E668" s="110" t="s">
        <v>72</v>
      </c>
      <c r="F668" s="196">
        <v>44060.665555555555</v>
      </c>
      <c r="G668" s="196">
        <v>45159</v>
      </c>
      <c r="H668" s="111" t="s">
        <v>73</v>
      </c>
      <c r="I668" s="112">
        <v>615030855</v>
      </c>
      <c r="J668" s="112">
        <v>500500000</v>
      </c>
      <c r="K668" s="112">
        <v>504818650.89325839</v>
      </c>
      <c r="L668" s="112">
        <v>615030855</v>
      </c>
      <c r="M668" s="104">
        <v>0.82080215454100003</v>
      </c>
      <c r="N668" s="113">
        <v>7.7448406001999999</v>
      </c>
      <c r="O668" s="110" t="s">
        <v>74</v>
      </c>
      <c r="P668" s="106">
        <v>0.12143901310000001</v>
      </c>
      <c r="Q668" s="114"/>
      <c r="R668" s="115"/>
    </row>
    <row r="669" spans="2:18" x14ac:dyDescent="0.25">
      <c r="B669" s="109" t="s">
        <v>70</v>
      </c>
      <c r="C669" s="110" t="s">
        <v>116</v>
      </c>
      <c r="D669" s="111" t="s">
        <v>71</v>
      </c>
      <c r="E669" s="110" t="s">
        <v>72</v>
      </c>
      <c r="F669" s="196">
        <v>44021.608368055553</v>
      </c>
      <c r="G669" s="196">
        <v>45117</v>
      </c>
      <c r="H669" s="111" t="s">
        <v>73</v>
      </c>
      <c r="I669" s="112">
        <v>614822427</v>
      </c>
      <c r="J669" s="112">
        <v>500603248</v>
      </c>
      <c r="K669" s="112">
        <v>508960488.78856421</v>
      </c>
      <c r="L669" s="112">
        <v>614822427</v>
      </c>
      <c r="M669" s="104">
        <v>0.82781705161899999</v>
      </c>
      <c r="N669" s="113">
        <v>7.7440160248999996</v>
      </c>
      <c r="O669" s="110" t="s">
        <v>74</v>
      </c>
      <c r="P669" s="106">
        <v>0.1224353723</v>
      </c>
      <c r="Q669" s="114"/>
      <c r="R669" s="115"/>
    </row>
    <row r="670" spans="2:18" x14ac:dyDescent="0.25">
      <c r="B670" s="109" t="s">
        <v>70</v>
      </c>
      <c r="C670" s="110" t="s">
        <v>116</v>
      </c>
      <c r="D670" s="111" t="s">
        <v>71</v>
      </c>
      <c r="E670" s="110" t="s">
        <v>72</v>
      </c>
      <c r="F670" s="196">
        <v>44266.483599537038</v>
      </c>
      <c r="G670" s="196">
        <v>45362</v>
      </c>
      <c r="H670" s="111" t="s">
        <v>73</v>
      </c>
      <c r="I670" s="112">
        <v>2411750685</v>
      </c>
      <c r="J670" s="112">
        <v>2000369091</v>
      </c>
      <c r="K670" s="112">
        <v>2007765014.1901588</v>
      </c>
      <c r="L670" s="112">
        <v>2411750685</v>
      </c>
      <c r="M670" s="104">
        <v>0.83249277243999997</v>
      </c>
      <c r="N670" s="113">
        <v>6.9670251195999997</v>
      </c>
      <c r="O670" s="110" t="s">
        <v>74</v>
      </c>
      <c r="P670" s="106">
        <v>0.48298730919999999</v>
      </c>
      <c r="Q670" s="114"/>
      <c r="R670" s="115"/>
    </row>
    <row r="671" spans="2:18" x14ac:dyDescent="0.25">
      <c r="B671" s="109" t="s">
        <v>70</v>
      </c>
      <c r="C671" s="110" t="s">
        <v>116</v>
      </c>
      <c r="D671" s="111" t="s">
        <v>71</v>
      </c>
      <c r="E671" s="110" t="s">
        <v>72</v>
      </c>
      <c r="F671" s="196">
        <v>44216.417349537034</v>
      </c>
      <c r="G671" s="196">
        <v>45313</v>
      </c>
      <c r="H671" s="111" t="s">
        <v>73</v>
      </c>
      <c r="I671" s="112">
        <v>2412126027</v>
      </c>
      <c r="J671" s="112">
        <v>2000369092</v>
      </c>
      <c r="K671" s="112">
        <v>2026376603.1786945</v>
      </c>
      <c r="L671" s="112">
        <v>2412126027</v>
      </c>
      <c r="M671" s="104">
        <v>0.84007907567700002</v>
      </c>
      <c r="N671" s="113">
        <v>6.9676075985999999</v>
      </c>
      <c r="O671" s="110" t="s">
        <v>74</v>
      </c>
      <c r="P671" s="106">
        <v>0.48746450699999999</v>
      </c>
      <c r="Q671" s="114"/>
      <c r="R671" s="115"/>
    </row>
    <row r="672" spans="2:18" x14ac:dyDescent="0.25">
      <c r="B672" s="109" t="s">
        <v>70</v>
      </c>
      <c r="C672" s="110" t="s">
        <v>116</v>
      </c>
      <c r="D672" s="111" t="s">
        <v>71</v>
      </c>
      <c r="E672" s="110" t="s">
        <v>72</v>
      </c>
      <c r="F672" s="196">
        <v>44242.549479166664</v>
      </c>
      <c r="G672" s="196">
        <v>44970</v>
      </c>
      <c r="H672" s="111" t="s">
        <v>73</v>
      </c>
      <c r="I672" s="112">
        <v>1123168493</v>
      </c>
      <c r="J672" s="112">
        <v>1000497987</v>
      </c>
      <c r="K672" s="112">
        <v>1007830191.1042192</v>
      </c>
      <c r="L672" s="112">
        <v>1123168493</v>
      </c>
      <c r="M672" s="104">
        <v>0.89730988483499996</v>
      </c>
      <c r="N672" s="113">
        <v>6.2444099821999997</v>
      </c>
      <c r="O672" s="110" t="s">
        <v>74</v>
      </c>
      <c r="P672" s="106">
        <v>0.24244330820000001</v>
      </c>
      <c r="Q672" s="114"/>
      <c r="R672" s="115"/>
    </row>
    <row r="673" spans="2:18" x14ac:dyDescent="0.25">
      <c r="B673" s="109" t="s">
        <v>70</v>
      </c>
      <c r="C673" s="110" t="s">
        <v>116</v>
      </c>
      <c r="D673" s="111" t="s">
        <v>71</v>
      </c>
      <c r="E673" s="110" t="s">
        <v>72</v>
      </c>
      <c r="F673" s="196">
        <v>44055.702905092592</v>
      </c>
      <c r="G673" s="196">
        <v>45154</v>
      </c>
      <c r="H673" s="111" t="s">
        <v>73</v>
      </c>
      <c r="I673" s="112">
        <v>615135068</v>
      </c>
      <c r="J673" s="112">
        <v>500602294</v>
      </c>
      <c r="K673" s="112">
        <v>505438330.14596516</v>
      </c>
      <c r="L673" s="112">
        <v>615135068</v>
      </c>
      <c r="M673" s="104">
        <v>0.82167048578299995</v>
      </c>
      <c r="N673" s="113">
        <v>7.7449326342000004</v>
      </c>
      <c r="O673" s="110" t="s">
        <v>74</v>
      </c>
      <c r="P673" s="106">
        <v>0.12158808290000001</v>
      </c>
      <c r="Q673" s="114"/>
      <c r="R673" s="115"/>
    </row>
    <row r="674" spans="2:18" x14ac:dyDescent="0.25">
      <c r="B674" s="109" t="s">
        <v>70</v>
      </c>
      <c r="C674" s="110" t="s">
        <v>116</v>
      </c>
      <c r="D674" s="111" t="s">
        <v>71</v>
      </c>
      <c r="E674" s="110" t="s">
        <v>72</v>
      </c>
      <c r="F674" s="196">
        <v>44004.737824074073</v>
      </c>
      <c r="G674" s="196">
        <v>45104</v>
      </c>
      <c r="H674" s="111" t="s">
        <v>73</v>
      </c>
      <c r="I674" s="112">
        <v>617397600</v>
      </c>
      <c r="J674" s="112">
        <v>500500000</v>
      </c>
      <c r="K674" s="112">
        <v>501448562.72320485</v>
      </c>
      <c r="L674" s="112">
        <v>617397600</v>
      </c>
      <c r="M674" s="104">
        <v>0.81219713637199997</v>
      </c>
      <c r="N674" s="113">
        <v>7.9784515877000004</v>
      </c>
      <c r="O674" s="110" t="s">
        <v>74</v>
      </c>
      <c r="P674" s="106">
        <v>0.12062830569999999</v>
      </c>
      <c r="Q674" s="114"/>
      <c r="R674" s="115"/>
    </row>
    <row r="675" spans="2:18" x14ac:dyDescent="0.25">
      <c r="B675" s="109" t="s">
        <v>70</v>
      </c>
      <c r="C675" s="110" t="s">
        <v>116</v>
      </c>
      <c r="D675" s="111" t="s">
        <v>71</v>
      </c>
      <c r="E675" s="110" t="s">
        <v>72</v>
      </c>
      <c r="F675" s="196">
        <v>44265.681851851848</v>
      </c>
      <c r="G675" s="196">
        <v>45362</v>
      </c>
      <c r="H675" s="111" t="s">
        <v>73</v>
      </c>
      <c r="I675" s="112">
        <v>2412126028</v>
      </c>
      <c r="J675" s="112">
        <v>2000369092</v>
      </c>
      <c r="K675" s="112">
        <v>2008135440.0767608</v>
      </c>
      <c r="L675" s="112">
        <v>2412126028</v>
      </c>
      <c r="M675" s="104">
        <v>0.83251679919099997</v>
      </c>
      <c r="N675" s="113">
        <v>6.9669262269000001</v>
      </c>
      <c r="O675" s="110" t="s">
        <v>74</v>
      </c>
      <c r="P675" s="106">
        <v>0.48307641870000001</v>
      </c>
      <c r="Q675" s="114"/>
      <c r="R675" s="115"/>
    </row>
    <row r="676" spans="2:18" x14ac:dyDescent="0.25">
      <c r="B676" s="109" t="s">
        <v>70</v>
      </c>
      <c r="C676" s="110" t="s">
        <v>116</v>
      </c>
      <c r="D676" s="111" t="s">
        <v>71</v>
      </c>
      <c r="E676" s="110" t="s">
        <v>72</v>
      </c>
      <c r="F676" s="196">
        <v>44207.672442129631</v>
      </c>
      <c r="G676" s="196">
        <v>45303</v>
      </c>
      <c r="H676" s="111" t="s">
        <v>73</v>
      </c>
      <c r="I676" s="112">
        <v>1205687671</v>
      </c>
      <c r="J676" s="112">
        <v>1000000000</v>
      </c>
      <c r="K676" s="112">
        <v>1014684775.6478134</v>
      </c>
      <c r="L676" s="112">
        <v>1205687671</v>
      </c>
      <c r="M676" s="104">
        <v>0.84158177947199997</v>
      </c>
      <c r="N676" s="113">
        <v>6.9674121720000004</v>
      </c>
      <c r="O676" s="110" t="s">
        <v>74</v>
      </c>
      <c r="P676" s="106">
        <v>0.2440922448</v>
      </c>
      <c r="Q676" s="114"/>
      <c r="R676" s="115"/>
    </row>
    <row r="677" spans="2:18" x14ac:dyDescent="0.25">
      <c r="B677" s="109" t="s">
        <v>70</v>
      </c>
      <c r="C677" s="110" t="s">
        <v>116</v>
      </c>
      <c r="D677" s="111" t="s">
        <v>71</v>
      </c>
      <c r="E677" s="110" t="s">
        <v>72</v>
      </c>
      <c r="F677" s="196">
        <v>44221.689699074072</v>
      </c>
      <c r="G677" s="196">
        <v>45317</v>
      </c>
      <c r="H677" s="111" t="s">
        <v>73</v>
      </c>
      <c r="I677" s="112">
        <v>2411375342</v>
      </c>
      <c r="J677" s="112">
        <v>1999999998</v>
      </c>
      <c r="K677" s="112">
        <v>2024132079.964155</v>
      </c>
      <c r="L677" s="112">
        <v>2411375342</v>
      </c>
      <c r="M677" s="104">
        <v>0.83940979436499996</v>
      </c>
      <c r="N677" s="113">
        <v>6.9669737045</v>
      </c>
      <c r="O677" s="110" t="s">
        <v>74</v>
      </c>
      <c r="P677" s="106">
        <v>0.4869245653</v>
      </c>
      <c r="Q677" s="114"/>
      <c r="R677" s="115"/>
    </row>
    <row r="678" spans="2:18" x14ac:dyDescent="0.25">
      <c r="B678" s="109" t="s">
        <v>70</v>
      </c>
      <c r="C678" s="110" t="s">
        <v>116</v>
      </c>
      <c r="D678" s="111" t="s">
        <v>71</v>
      </c>
      <c r="E678" s="110" t="s">
        <v>72</v>
      </c>
      <c r="F678" s="196">
        <v>44109.678391203706</v>
      </c>
      <c r="G678" s="196">
        <v>45208</v>
      </c>
      <c r="H678" s="111" t="s">
        <v>73</v>
      </c>
      <c r="I678" s="112">
        <v>1228832877</v>
      </c>
      <c r="J678" s="112">
        <v>1000000000</v>
      </c>
      <c r="K678" s="112">
        <v>1036836200.2260878</v>
      </c>
      <c r="L678" s="112">
        <v>1228832877</v>
      </c>
      <c r="M678" s="104">
        <v>0.84375688479099997</v>
      </c>
      <c r="N678" s="113">
        <v>7.7448795070000003</v>
      </c>
      <c r="O678" s="110" t="s">
        <v>74</v>
      </c>
      <c r="P678" s="106">
        <v>0.2494209845</v>
      </c>
      <c r="Q678" s="114"/>
      <c r="R678" s="115"/>
    </row>
    <row r="679" spans="2:18" x14ac:dyDescent="0.25">
      <c r="B679" s="109" t="s">
        <v>70</v>
      </c>
      <c r="C679" s="110" t="s">
        <v>116</v>
      </c>
      <c r="D679" s="111" t="s">
        <v>71</v>
      </c>
      <c r="E679" s="110" t="s">
        <v>72</v>
      </c>
      <c r="F679" s="196">
        <v>44277.661666666667</v>
      </c>
      <c r="G679" s="196">
        <v>45349</v>
      </c>
      <c r="H679" s="111" t="s">
        <v>73</v>
      </c>
      <c r="I679" s="112">
        <v>2411375342</v>
      </c>
      <c r="J679" s="112">
        <v>2008877111</v>
      </c>
      <c r="K679" s="112">
        <v>2012216180.0596044</v>
      </c>
      <c r="L679" s="112">
        <v>2411375342</v>
      </c>
      <c r="M679" s="104">
        <v>0.83446825760099996</v>
      </c>
      <c r="N679" s="113">
        <v>6.9673833862999999</v>
      </c>
      <c r="O679" s="110" t="s">
        <v>74</v>
      </c>
      <c r="P679" s="106">
        <v>0.48405808020000002</v>
      </c>
      <c r="Q679" s="114"/>
      <c r="R679" s="115"/>
    </row>
    <row r="680" spans="2:18" x14ac:dyDescent="0.25">
      <c r="B680" s="109" t="s">
        <v>70</v>
      </c>
      <c r="C680" s="110" t="s">
        <v>116</v>
      </c>
      <c r="D680" s="111" t="s">
        <v>71</v>
      </c>
      <c r="E680" s="110" t="s">
        <v>72</v>
      </c>
      <c r="F680" s="196">
        <v>44055.51662037037</v>
      </c>
      <c r="G680" s="196">
        <v>44789</v>
      </c>
      <c r="H680" s="111" t="s">
        <v>73</v>
      </c>
      <c r="I680" s="112">
        <v>569538147</v>
      </c>
      <c r="J680" s="112">
        <v>500592364</v>
      </c>
      <c r="K680" s="112">
        <v>504957456.99451715</v>
      </c>
      <c r="L680" s="112">
        <v>569538147</v>
      </c>
      <c r="M680" s="104">
        <v>0.88660866643299996</v>
      </c>
      <c r="N680" s="113">
        <v>6.9680283888999996</v>
      </c>
      <c r="O680" s="110" t="s">
        <v>74</v>
      </c>
      <c r="P680" s="106">
        <v>0.12147240419999999</v>
      </c>
      <c r="Q680" s="114"/>
      <c r="R680" s="115"/>
    </row>
    <row r="681" spans="2:18" x14ac:dyDescent="0.25">
      <c r="B681" s="109" t="s">
        <v>70</v>
      </c>
      <c r="C681" s="110" t="s">
        <v>116</v>
      </c>
      <c r="D681" s="111" t="s">
        <v>71</v>
      </c>
      <c r="E681" s="110" t="s">
        <v>72</v>
      </c>
      <c r="F681" s="196">
        <v>44004.735092592593</v>
      </c>
      <c r="G681" s="196">
        <v>45104</v>
      </c>
      <c r="H681" s="111" t="s">
        <v>73</v>
      </c>
      <c r="I681" s="112">
        <v>617397600</v>
      </c>
      <c r="J681" s="112">
        <v>500500000</v>
      </c>
      <c r="K681" s="112">
        <v>501448562.72320485</v>
      </c>
      <c r="L681" s="112">
        <v>617397600</v>
      </c>
      <c r="M681" s="104">
        <v>0.81219713637199997</v>
      </c>
      <c r="N681" s="113">
        <v>7.9784515877000004</v>
      </c>
      <c r="O681" s="110" t="s">
        <v>74</v>
      </c>
      <c r="P681" s="106">
        <v>0.12062830569999999</v>
      </c>
      <c r="Q681" s="114"/>
      <c r="R681" s="115"/>
    </row>
    <row r="682" spans="2:18" x14ac:dyDescent="0.25">
      <c r="B682" s="109" t="s">
        <v>70</v>
      </c>
      <c r="C682" s="110" t="s">
        <v>116</v>
      </c>
      <c r="D682" s="111" t="s">
        <v>71</v>
      </c>
      <c r="E682" s="110" t="s">
        <v>72</v>
      </c>
      <c r="F682" s="196">
        <v>44257.716423611113</v>
      </c>
      <c r="G682" s="196">
        <v>45349</v>
      </c>
      <c r="H682" s="111" t="s">
        <v>73</v>
      </c>
      <c r="I682" s="112">
        <v>2411375342</v>
      </c>
      <c r="J682" s="112">
        <v>2001476775</v>
      </c>
      <c r="K682" s="112">
        <v>2012216180.0596044</v>
      </c>
      <c r="L682" s="112">
        <v>2411375342</v>
      </c>
      <c r="M682" s="104">
        <v>0.83446825760099996</v>
      </c>
      <c r="N682" s="113">
        <v>6.9673833862999999</v>
      </c>
      <c r="O682" s="110" t="s">
        <v>74</v>
      </c>
      <c r="P682" s="106">
        <v>0.48405808020000002</v>
      </c>
      <c r="Q682" s="114"/>
      <c r="R682" s="115"/>
    </row>
    <row r="683" spans="2:18" x14ac:dyDescent="0.25">
      <c r="B683" s="109" t="s">
        <v>70</v>
      </c>
      <c r="C683" s="110" t="s">
        <v>116</v>
      </c>
      <c r="D683" s="111" t="s">
        <v>71</v>
      </c>
      <c r="E683" s="110" t="s">
        <v>72</v>
      </c>
      <c r="F683" s="196">
        <v>44202.706712962965</v>
      </c>
      <c r="G683" s="196">
        <v>45299</v>
      </c>
      <c r="H683" s="111" t="s">
        <v>73</v>
      </c>
      <c r="I683" s="112">
        <v>2411750685</v>
      </c>
      <c r="J683" s="112">
        <v>2000000000</v>
      </c>
      <c r="K683" s="112">
        <v>2031241502.9850235</v>
      </c>
      <c r="L683" s="112">
        <v>2411750685</v>
      </c>
      <c r="M683" s="104">
        <v>0.84222698292099996</v>
      </c>
      <c r="N683" s="113">
        <v>6.9671085996000004</v>
      </c>
      <c r="O683" s="110" t="s">
        <v>74</v>
      </c>
      <c r="P683" s="106">
        <v>0.48863480580000002</v>
      </c>
      <c r="Q683" s="114"/>
      <c r="R683" s="115"/>
    </row>
    <row r="684" spans="2:18" x14ac:dyDescent="0.25">
      <c r="B684" s="109" t="s">
        <v>70</v>
      </c>
      <c r="C684" s="110" t="s">
        <v>116</v>
      </c>
      <c r="D684" s="111" t="s">
        <v>71</v>
      </c>
      <c r="E684" s="110" t="s">
        <v>72</v>
      </c>
      <c r="F684" s="196">
        <v>44102.679143518515</v>
      </c>
      <c r="G684" s="196">
        <v>44833</v>
      </c>
      <c r="H684" s="111" t="s">
        <v>73</v>
      </c>
      <c r="I684" s="112">
        <v>1137187671</v>
      </c>
      <c r="J684" s="112">
        <v>1000000000</v>
      </c>
      <c r="K684" s="112">
        <v>1000368320.2761968</v>
      </c>
      <c r="L684" s="112">
        <v>1137187671</v>
      </c>
      <c r="M684" s="104">
        <v>0.87968621696100002</v>
      </c>
      <c r="N684" s="113">
        <v>6.9674660802000004</v>
      </c>
      <c r="O684" s="110" t="s">
        <v>74</v>
      </c>
      <c r="P684" s="106">
        <v>0.24064828290000001</v>
      </c>
      <c r="Q684" s="114"/>
      <c r="R684" s="115"/>
    </row>
    <row r="685" spans="2:18" x14ac:dyDescent="0.25">
      <c r="B685" s="109" t="s">
        <v>70</v>
      </c>
      <c r="C685" s="110" t="s">
        <v>116</v>
      </c>
      <c r="D685" s="111" t="s">
        <v>71</v>
      </c>
      <c r="E685" s="110" t="s">
        <v>72</v>
      </c>
      <c r="F685" s="196">
        <v>44028.741296296299</v>
      </c>
      <c r="G685" s="196">
        <v>44760</v>
      </c>
      <c r="H685" s="111" t="s">
        <v>73</v>
      </c>
      <c r="I685" s="112">
        <v>569256359</v>
      </c>
      <c r="J685" s="112">
        <v>500500000</v>
      </c>
      <c r="K685" s="112">
        <v>507198523.46159846</v>
      </c>
      <c r="L685" s="112">
        <v>569256359</v>
      </c>
      <c r="M685" s="104">
        <v>0.89098437890500004</v>
      </c>
      <c r="N685" s="113">
        <v>6.9669332839000004</v>
      </c>
      <c r="O685" s="110" t="s">
        <v>74</v>
      </c>
      <c r="P685" s="106">
        <v>0.1220115145</v>
      </c>
      <c r="Q685" s="114"/>
      <c r="R685" s="115"/>
    </row>
    <row r="686" spans="2:18" x14ac:dyDescent="0.25">
      <c r="B686" s="116" t="s">
        <v>104</v>
      </c>
      <c r="C686" s="117"/>
      <c r="D686" s="118"/>
      <c r="E686" s="117"/>
      <c r="F686" s="195"/>
      <c r="G686" s="195"/>
      <c r="H686" s="118"/>
      <c r="I686" s="119">
        <v>274362356178</v>
      </c>
      <c r="J686" s="119">
        <v>229139944082</v>
      </c>
      <c r="K686" s="119">
        <v>231574138932.65341</v>
      </c>
      <c r="L686" s="119">
        <v>274362356178</v>
      </c>
      <c r="M686" s="104"/>
      <c r="N686" s="120"/>
      <c r="O686" s="117"/>
      <c r="P686" s="121">
        <v>55.707400739199983</v>
      </c>
      <c r="Q686" s="122"/>
      <c r="R686" s="123"/>
    </row>
    <row r="687" spans="2:18" x14ac:dyDescent="0.25">
      <c r="B687" s="109" t="s">
        <v>70</v>
      </c>
      <c r="C687" s="110" t="s">
        <v>85</v>
      </c>
      <c r="D687" s="111" t="s">
        <v>71</v>
      </c>
      <c r="E687" s="110" t="s">
        <v>72</v>
      </c>
      <c r="F687" s="196">
        <v>43922.640520833331</v>
      </c>
      <c r="G687" s="196">
        <v>45075</v>
      </c>
      <c r="H687" s="111" t="s">
        <v>73</v>
      </c>
      <c r="I687" s="112">
        <v>68290411</v>
      </c>
      <c r="J687" s="112">
        <v>54498079</v>
      </c>
      <c r="K687" s="112">
        <v>54773746.751175687</v>
      </c>
      <c r="L687" s="112">
        <v>68290411</v>
      </c>
      <c r="M687" s="104">
        <v>0.80207083174799998</v>
      </c>
      <c r="N687" s="113">
        <v>8.2432160839000002</v>
      </c>
      <c r="O687" s="110" t="s">
        <v>74</v>
      </c>
      <c r="P687" s="106">
        <v>1.3176355000000001E-2</v>
      </c>
      <c r="Q687" s="114"/>
      <c r="R687" s="115"/>
    </row>
    <row r="688" spans="2:18" x14ac:dyDescent="0.25">
      <c r="B688" s="109" t="s">
        <v>70</v>
      </c>
      <c r="C688" s="110" t="s">
        <v>85</v>
      </c>
      <c r="D688" s="111" t="s">
        <v>71</v>
      </c>
      <c r="E688" s="110" t="s">
        <v>72</v>
      </c>
      <c r="F688" s="196">
        <v>43959.668599537035</v>
      </c>
      <c r="G688" s="196">
        <v>44441</v>
      </c>
      <c r="H688" s="111" t="s">
        <v>73</v>
      </c>
      <c r="I688" s="112">
        <v>113684931</v>
      </c>
      <c r="J688" s="112">
        <v>103663957</v>
      </c>
      <c r="K688" s="112">
        <v>101599147.47703528</v>
      </c>
      <c r="L688" s="112">
        <v>113684931</v>
      </c>
      <c r="M688" s="104">
        <v>0.893690540895</v>
      </c>
      <c r="N688" s="113">
        <v>7.7135864700000001</v>
      </c>
      <c r="O688" s="110" t="s">
        <v>74</v>
      </c>
      <c r="P688" s="106">
        <v>2.4440658399999999E-2</v>
      </c>
      <c r="Q688" s="114"/>
      <c r="R688" s="115"/>
    </row>
    <row r="689" spans="2:18" x14ac:dyDescent="0.25">
      <c r="B689" s="116" t="s">
        <v>86</v>
      </c>
      <c r="C689" s="117"/>
      <c r="D689" s="118"/>
      <c r="E689" s="117"/>
      <c r="F689" s="195"/>
      <c r="G689" s="195"/>
      <c r="H689" s="118"/>
      <c r="I689" s="119">
        <v>181975342</v>
      </c>
      <c r="J689" s="119">
        <v>158162036</v>
      </c>
      <c r="K689" s="119">
        <v>156372894.22821099</v>
      </c>
      <c r="L689" s="119">
        <v>181975342</v>
      </c>
      <c r="M689" s="104"/>
      <c r="N689" s="120"/>
      <c r="O689" s="117"/>
      <c r="P689" s="121">
        <v>3.7617013399999996E-2</v>
      </c>
      <c r="Q689" s="122"/>
      <c r="R689" s="123"/>
    </row>
    <row r="690" spans="2:18" x14ac:dyDescent="0.25">
      <c r="B690" s="109" t="s">
        <v>70</v>
      </c>
      <c r="C690" s="110" t="s">
        <v>117</v>
      </c>
      <c r="D690" s="111" t="s">
        <v>71</v>
      </c>
      <c r="E690" s="110" t="s">
        <v>72</v>
      </c>
      <c r="F690" s="196">
        <v>44074.708391203705</v>
      </c>
      <c r="G690" s="196">
        <v>44445</v>
      </c>
      <c r="H690" s="111" t="s">
        <v>73</v>
      </c>
      <c r="I690" s="112">
        <v>533034247</v>
      </c>
      <c r="J690" s="112">
        <v>500000000</v>
      </c>
      <c r="K690" s="112">
        <v>502301795.55487174</v>
      </c>
      <c r="L690" s="112">
        <v>533034247</v>
      </c>
      <c r="M690" s="104">
        <v>0.94234432099200005</v>
      </c>
      <c r="N690" s="113">
        <v>6.6592499730999997</v>
      </c>
      <c r="O690" s="110" t="s">
        <v>74</v>
      </c>
      <c r="P690" s="106">
        <v>0.1208335592</v>
      </c>
      <c r="Q690" s="114"/>
      <c r="R690" s="115"/>
    </row>
    <row r="691" spans="2:18" x14ac:dyDescent="0.25">
      <c r="B691" s="109" t="s">
        <v>70</v>
      </c>
      <c r="C691" s="110" t="s">
        <v>117</v>
      </c>
      <c r="D691" s="111" t="s">
        <v>71</v>
      </c>
      <c r="E691" s="110" t="s">
        <v>72</v>
      </c>
      <c r="F691" s="196">
        <v>44074.706377314818</v>
      </c>
      <c r="G691" s="196">
        <v>44445</v>
      </c>
      <c r="H691" s="111" t="s">
        <v>73</v>
      </c>
      <c r="I691" s="112">
        <v>533034247</v>
      </c>
      <c r="J691" s="112">
        <v>500000000</v>
      </c>
      <c r="K691" s="112">
        <v>502301795.55487174</v>
      </c>
      <c r="L691" s="112">
        <v>533034247</v>
      </c>
      <c r="M691" s="104">
        <v>0.94234432099200005</v>
      </c>
      <c r="N691" s="113">
        <v>6.6592499730999997</v>
      </c>
      <c r="O691" s="110" t="s">
        <v>74</v>
      </c>
      <c r="P691" s="106">
        <v>0.1208335592</v>
      </c>
      <c r="Q691" s="114"/>
      <c r="R691" s="115"/>
    </row>
    <row r="692" spans="2:18" x14ac:dyDescent="0.25">
      <c r="B692" s="109" t="s">
        <v>70</v>
      </c>
      <c r="C692" s="110" t="s">
        <v>117</v>
      </c>
      <c r="D692" s="111" t="s">
        <v>71</v>
      </c>
      <c r="E692" s="110" t="s">
        <v>72</v>
      </c>
      <c r="F692" s="196">
        <v>44074.707557870373</v>
      </c>
      <c r="G692" s="196">
        <v>44445</v>
      </c>
      <c r="H692" s="111" t="s">
        <v>73</v>
      </c>
      <c r="I692" s="112">
        <v>533034247</v>
      </c>
      <c r="J692" s="112">
        <v>500000000</v>
      </c>
      <c r="K692" s="112">
        <v>502301795.55487174</v>
      </c>
      <c r="L692" s="112">
        <v>533034247</v>
      </c>
      <c r="M692" s="104">
        <v>0.94234432099200005</v>
      </c>
      <c r="N692" s="113">
        <v>6.6592499730999997</v>
      </c>
      <c r="O692" s="110" t="s">
        <v>74</v>
      </c>
      <c r="P692" s="106">
        <v>0.1208335592</v>
      </c>
      <c r="Q692" s="114"/>
      <c r="R692" s="115"/>
    </row>
    <row r="693" spans="2:18" x14ac:dyDescent="0.25">
      <c r="B693" s="109" t="s">
        <v>70</v>
      </c>
      <c r="C693" s="110" t="s">
        <v>117</v>
      </c>
      <c r="D693" s="111" t="s">
        <v>71</v>
      </c>
      <c r="E693" s="110" t="s">
        <v>72</v>
      </c>
      <c r="F693" s="196">
        <v>44074.708472222221</v>
      </c>
      <c r="G693" s="196">
        <v>44445</v>
      </c>
      <c r="H693" s="111" t="s">
        <v>73</v>
      </c>
      <c r="I693" s="112">
        <v>533034247</v>
      </c>
      <c r="J693" s="112">
        <v>500000000</v>
      </c>
      <c r="K693" s="112">
        <v>502301795.55487174</v>
      </c>
      <c r="L693" s="112">
        <v>533034247</v>
      </c>
      <c r="M693" s="104">
        <v>0.94234432099200005</v>
      </c>
      <c r="N693" s="113">
        <v>6.6592499730999997</v>
      </c>
      <c r="O693" s="110" t="s">
        <v>74</v>
      </c>
      <c r="P693" s="106">
        <v>0.1208335592</v>
      </c>
      <c r="Q693" s="114"/>
      <c r="R693" s="115"/>
    </row>
    <row r="694" spans="2:18" x14ac:dyDescent="0.25">
      <c r="B694" s="109" t="s">
        <v>70</v>
      </c>
      <c r="C694" s="110" t="s">
        <v>117</v>
      </c>
      <c r="D694" s="111" t="s">
        <v>71</v>
      </c>
      <c r="E694" s="110" t="s">
        <v>72</v>
      </c>
      <c r="F694" s="196">
        <v>44074.706678240742</v>
      </c>
      <c r="G694" s="196">
        <v>44445</v>
      </c>
      <c r="H694" s="111" t="s">
        <v>73</v>
      </c>
      <c r="I694" s="112">
        <v>533034247</v>
      </c>
      <c r="J694" s="112">
        <v>500000000</v>
      </c>
      <c r="K694" s="112">
        <v>502301795.55487174</v>
      </c>
      <c r="L694" s="112">
        <v>533034247</v>
      </c>
      <c r="M694" s="104">
        <v>0.94234432099200005</v>
      </c>
      <c r="N694" s="113">
        <v>6.6592499730999997</v>
      </c>
      <c r="O694" s="110" t="s">
        <v>74</v>
      </c>
      <c r="P694" s="106">
        <v>0.1208335592</v>
      </c>
      <c r="Q694" s="114"/>
      <c r="R694" s="115"/>
    </row>
    <row r="695" spans="2:18" x14ac:dyDescent="0.25">
      <c r="B695" s="109" t="s">
        <v>70</v>
      </c>
      <c r="C695" s="110" t="s">
        <v>117</v>
      </c>
      <c r="D695" s="111" t="s">
        <v>71</v>
      </c>
      <c r="E695" s="110" t="s">
        <v>72</v>
      </c>
      <c r="F695" s="196">
        <v>44074.707835648151</v>
      </c>
      <c r="G695" s="196">
        <v>44445</v>
      </c>
      <c r="H695" s="111" t="s">
        <v>73</v>
      </c>
      <c r="I695" s="112">
        <v>533034247</v>
      </c>
      <c r="J695" s="112">
        <v>500000000</v>
      </c>
      <c r="K695" s="112">
        <v>502301795.55487174</v>
      </c>
      <c r="L695" s="112">
        <v>533034247</v>
      </c>
      <c r="M695" s="104">
        <v>0.94234432099200005</v>
      </c>
      <c r="N695" s="113">
        <v>6.6592499730999997</v>
      </c>
      <c r="O695" s="110" t="s">
        <v>74</v>
      </c>
      <c r="P695" s="106">
        <v>0.1208335592</v>
      </c>
      <c r="Q695" s="114"/>
      <c r="R695" s="115"/>
    </row>
    <row r="696" spans="2:18" x14ac:dyDescent="0.25">
      <c r="B696" s="109" t="s">
        <v>70</v>
      </c>
      <c r="C696" s="110" t="s">
        <v>117</v>
      </c>
      <c r="D696" s="111" t="s">
        <v>71</v>
      </c>
      <c r="E696" s="110" t="s">
        <v>72</v>
      </c>
      <c r="F696" s="196">
        <v>44252.670069444444</v>
      </c>
      <c r="G696" s="196">
        <v>44645</v>
      </c>
      <c r="H696" s="111" t="s">
        <v>73</v>
      </c>
      <c r="I696" s="112">
        <v>165494180</v>
      </c>
      <c r="J696" s="112">
        <v>152162706</v>
      </c>
      <c r="K696" s="112">
        <v>150167971.95224935</v>
      </c>
      <c r="L696" s="112">
        <v>165494180</v>
      </c>
      <c r="M696" s="104">
        <v>0.90739125661200004</v>
      </c>
      <c r="N696" s="113">
        <v>8.5087618637000002</v>
      </c>
      <c r="O696" s="110" t="s">
        <v>74</v>
      </c>
      <c r="P696" s="106">
        <v>3.6124359299999999E-2</v>
      </c>
      <c r="Q696" s="114"/>
      <c r="R696" s="115"/>
    </row>
    <row r="697" spans="2:18" x14ac:dyDescent="0.25">
      <c r="B697" s="109" t="s">
        <v>70</v>
      </c>
      <c r="C697" s="110" t="s">
        <v>117</v>
      </c>
      <c r="D697" s="111" t="s">
        <v>71</v>
      </c>
      <c r="E697" s="110" t="s">
        <v>72</v>
      </c>
      <c r="F697" s="196">
        <v>44074.706921296296</v>
      </c>
      <c r="G697" s="196">
        <v>44445</v>
      </c>
      <c r="H697" s="111" t="s">
        <v>73</v>
      </c>
      <c r="I697" s="112">
        <v>533034247</v>
      </c>
      <c r="J697" s="112">
        <v>500000000</v>
      </c>
      <c r="K697" s="112">
        <v>502301795.55487174</v>
      </c>
      <c r="L697" s="112">
        <v>533034247</v>
      </c>
      <c r="M697" s="104">
        <v>0.94234432099200005</v>
      </c>
      <c r="N697" s="113">
        <v>6.6592499730999997</v>
      </c>
      <c r="O697" s="110" t="s">
        <v>74</v>
      </c>
      <c r="P697" s="106">
        <v>0.1208335592</v>
      </c>
      <c r="Q697" s="114"/>
      <c r="R697" s="115"/>
    </row>
    <row r="698" spans="2:18" x14ac:dyDescent="0.25">
      <c r="B698" s="109" t="s">
        <v>70</v>
      </c>
      <c r="C698" s="110" t="s">
        <v>117</v>
      </c>
      <c r="D698" s="111" t="s">
        <v>71</v>
      </c>
      <c r="E698" s="110" t="s">
        <v>72</v>
      </c>
      <c r="F698" s="196">
        <v>44074.708113425928</v>
      </c>
      <c r="G698" s="196">
        <v>44445</v>
      </c>
      <c r="H698" s="111" t="s">
        <v>73</v>
      </c>
      <c r="I698" s="112">
        <v>533034247</v>
      </c>
      <c r="J698" s="112">
        <v>500000000</v>
      </c>
      <c r="K698" s="112">
        <v>502301795.55487174</v>
      </c>
      <c r="L698" s="112">
        <v>533034247</v>
      </c>
      <c r="M698" s="104">
        <v>0.94234432099200005</v>
      </c>
      <c r="N698" s="113">
        <v>6.6592499730999997</v>
      </c>
      <c r="O698" s="110" t="s">
        <v>74</v>
      </c>
      <c r="P698" s="106">
        <v>0.1208335592</v>
      </c>
      <c r="Q698" s="114"/>
      <c r="R698" s="115"/>
    </row>
    <row r="699" spans="2:18" x14ac:dyDescent="0.25">
      <c r="B699" s="109" t="s">
        <v>70</v>
      </c>
      <c r="C699" s="110" t="s">
        <v>117</v>
      </c>
      <c r="D699" s="111" t="s">
        <v>71</v>
      </c>
      <c r="E699" s="110" t="s">
        <v>72</v>
      </c>
      <c r="F699" s="196">
        <v>44074.706134259257</v>
      </c>
      <c r="G699" s="196">
        <v>44445</v>
      </c>
      <c r="H699" s="111" t="s">
        <v>73</v>
      </c>
      <c r="I699" s="112">
        <v>533034247</v>
      </c>
      <c r="J699" s="112">
        <v>500000000</v>
      </c>
      <c r="K699" s="112">
        <v>502301795.55487174</v>
      </c>
      <c r="L699" s="112">
        <v>533034247</v>
      </c>
      <c r="M699" s="104">
        <v>0.94234432099200005</v>
      </c>
      <c r="N699" s="113">
        <v>6.6592499730999997</v>
      </c>
      <c r="O699" s="110" t="s">
        <v>74</v>
      </c>
      <c r="P699" s="106">
        <v>0.1208335592</v>
      </c>
      <c r="Q699" s="114"/>
      <c r="R699" s="115"/>
    </row>
    <row r="700" spans="2:18" x14ac:dyDescent="0.25">
      <c r="B700" s="109" t="s">
        <v>70</v>
      </c>
      <c r="C700" s="110" t="s">
        <v>117</v>
      </c>
      <c r="D700" s="111" t="s">
        <v>71</v>
      </c>
      <c r="E700" s="110" t="s">
        <v>72</v>
      </c>
      <c r="F700" s="196">
        <v>44074.707245370373</v>
      </c>
      <c r="G700" s="196">
        <v>44445</v>
      </c>
      <c r="H700" s="111" t="s">
        <v>73</v>
      </c>
      <c r="I700" s="112">
        <v>533034247</v>
      </c>
      <c r="J700" s="112">
        <v>500000000</v>
      </c>
      <c r="K700" s="112">
        <v>502301795.55487174</v>
      </c>
      <c r="L700" s="112">
        <v>533034247</v>
      </c>
      <c r="M700" s="104">
        <v>0.94234432099200005</v>
      </c>
      <c r="N700" s="113">
        <v>6.6592499730999997</v>
      </c>
      <c r="O700" s="110" t="s">
        <v>74</v>
      </c>
      <c r="P700" s="106">
        <v>0.1208335592</v>
      </c>
      <c r="Q700" s="114"/>
      <c r="R700" s="115"/>
    </row>
    <row r="701" spans="2:18" x14ac:dyDescent="0.25">
      <c r="B701" s="116" t="s">
        <v>118</v>
      </c>
      <c r="C701" s="117"/>
      <c r="D701" s="118"/>
      <c r="E701" s="117"/>
      <c r="F701" s="195"/>
      <c r="G701" s="195"/>
      <c r="H701" s="118"/>
      <c r="I701" s="119">
        <v>5495836650</v>
      </c>
      <c r="J701" s="119">
        <v>5152162706</v>
      </c>
      <c r="K701" s="119">
        <v>5173185927.5009661</v>
      </c>
      <c r="L701" s="119">
        <v>5495836650</v>
      </c>
      <c r="M701" s="104"/>
      <c r="N701" s="120"/>
      <c r="O701" s="117"/>
      <c r="P701" s="121">
        <v>1.2444599513000003</v>
      </c>
      <c r="Q701" s="122"/>
      <c r="R701" s="123"/>
    </row>
    <row r="702" spans="2:18" x14ac:dyDescent="0.25">
      <c r="B702" s="109" t="s">
        <v>70</v>
      </c>
      <c r="C702" s="110" t="s">
        <v>177</v>
      </c>
      <c r="D702" s="111" t="s">
        <v>71</v>
      </c>
      <c r="E702" s="110" t="s">
        <v>72</v>
      </c>
      <c r="F702" s="196">
        <v>44187.706562500003</v>
      </c>
      <c r="G702" s="196">
        <v>44431</v>
      </c>
      <c r="H702" s="111" t="s">
        <v>73</v>
      </c>
      <c r="I702" s="112">
        <v>540432876</v>
      </c>
      <c r="J702" s="112">
        <v>515212183</v>
      </c>
      <c r="K702" s="112">
        <v>525300081.71621674</v>
      </c>
      <c r="L702" s="112">
        <v>540432876</v>
      </c>
      <c r="M702" s="104">
        <v>0.97199875330300001</v>
      </c>
      <c r="N702" s="113">
        <v>7.4109086504999997</v>
      </c>
      <c r="O702" s="110" t="s">
        <v>74</v>
      </c>
      <c r="P702" s="106">
        <v>0.12636601950000001</v>
      </c>
      <c r="Q702" s="114"/>
      <c r="R702" s="115"/>
    </row>
    <row r="703" spans="2:18" x14ac:dyDescent="0.25">
      <c r="B703" s="109" t="s">
        <v>70</v>
      </c>
      <c r="C703" s="110" t="s">
        <v>177</v>
      </c>
      <c r="D703" s="111" t="s">
        <v>71</v>
      </c>
      <c r="E703" s="110" t="s">
        <v>72</v>
      </c>
      <c r="F703" s="196">
        <v>44001.665856481479</v>
      </c>
      <c r="G703" s="196">
        <v>44551</v>
      </c>
      <c r="H703" s="111" t="s">
        <v>73</v>
      </c>
      <c r="I703" s="112">
        <v>552739726</v>
      </c>
      <c r="J703" s="112">
        <v>499999999</v>
      </c>
      <c r="K703" s="112">
        <v>501423576.6208874</v>
      </c>
      <c r="L703" s="112">
        <v>552739726</v>
      </c>
      <c r="M703" s="104">
        <v>0.90716037410499994</v>
      </c>
      <c r="N703" s="113">
        <v>7.1855781416999998</v>
      </c>
      <c r="O703" s="110" t="s">
        <v>74</v>
      </c>
      <c r="P703" s="106">
        <v>0.1206222951</v>
      </c>
      <c r="Q703" s="114"/>
      <c r="R703" s="115"/>
    </row>
    <row r="704" spans="2:18" x14ac:dyDescent="0.25">
      <c r="B704" s="109" t="s">
        <v>70</v>
      </c>
      <c r="C704" s="110" t="s">
        <v>177</v>
      </c>
      <c r="D704" s="111" t="s">
        <v>71</v>
      </c>
      <c r="E704" s="110" t="s">
        <v>72</v>
      </c>
      <c r="F704" s="196">
        <v>44001.66741898148</v>
      </c>
      <c r="G704" s="196">
        <v>44551</v>
      </c>
      <c r="H704" s="111" t="s">
        <v>73</v>
      </c>
      <c r="I704" s="112">
        <v>552739726</v>
      </c>
      <c r="J704" s="112">
        <v>499999999</v>
      </c>
      <c r="K704" s="112">
        <v>501423576.6208874</v>
      </c>
      <c r="L704" s="112">
        <v>552739726</v>
      </c>
      <c r="M704" s="104">
        <v>0.90716037410499994</v>
      </c>
      <c r="N704" s="113">
        <v>7.1855781416999998</v>
      </c>
      <c r="O704" s="110" t="s">
        <v>74</v>
      </c>
      <c r="P704" s="106">
        <v>0.1206222951</v>
      </c>
      <c r="Q704" s="114"/>
      <c r="R704" s="115"/>
    </row>
    <row r="705" spans="2:18" x14ac:dyDescent="0.25">
      <c r="B705" s="109" t="s">
        <v>70</v>
      </c>
      <c r="C705" s="110" t="s">
        <v>177</v>
      </c>
      <c r="D705" s="111" t="s">
        <v>71</v>
      </c>
      <c r="E705" s="110" t="s">
        <v>72</v>
      </c>
      <c r="F705" s="196">
        <v>44001.664687500001</v>
      </c>
      <c r="G705" s="196">
        <v>44551</v>
      </c>
      <c r="H705" s="111" t="s">
        <v>73</v>
      </c>
      <c r="I705" s="112">
        <v>552739726</v>
      </c>
      <c r="J705" s="112">
        <v>499999999</v>
      </c>
      <c r="K705" s="112">
        <v>501423576.6208874</v>
      </c>
      <c r="L705" s="112">
        <v>552739726</v>
      </c>
      <c r="M705" s="104">
        <v>0.90716037410499994</v>
      </c>
      <c r="N705" s="113">
        <v>7.1855781416999998</v>
      </c>
      <c r="O705" s="110" t="s">
        <v>74</v>
      </c>
      <c r="P705" s="106">
        <v>0.1206222951</v>
      </c>
      <c r="Q705" s="114"/>
      <c r="R705" s="115"/>
    </row>
    <row r="706" spans="2:18" x14ac:dyDescent="0.25">
      <c r="B706" s="109" t="s">
        <v>70</v>
      </c>
      <c r="C706" s="110" t="s">
        <v>177</v>
      </c>
      <c r="D706" s="111" t="s">
        <v>71</v>
      </c>
      <c r="E706" s="110" t="s">
        <v>72</v>
      </c>
      <c r="F706" s="196">
        <v>44001.666250000002</v>
      </c>
      <c r="G706" s="196">
        <v>44551</v>
      </c>
      <c r="H706" s="111" t="s">
        <v>73</v>
      </c>
      <c r="I706" s="112">
        <v>552739726</v>
      </c>
      <c r="J706" s="112">
        <v>499999999</v>
      </c>
      <c r="K706" s="112">
        <v>501423576.6208874</v>
      </c>
      <c r="L706" s="112">
        <v>552739726</v>
      </c>
      <c r="M706" s="104">
        <v>0.90716037410499994</v>
      </c>
      <c r="N706" s="113">
        <v>7.1855781416999998</v>
      </c>
      <c r="O706" s="110" t="s">
        <v>74</v>
      </c>
      <c r="P706" s="106">
        <v>0.1206222951</v>
      </c>
      <c r="Q706" s="114"/>
      <c r="R706" s="115"/>
    </row>
    <row r="707" spans="2:18" x14ac:dyDescent="0.25">
      <c r="B707" s="109" t="s">
        <v>70</v>
      </c>
      <c r="C707" s="110" t="s">
        <v>177</v>
      </c>
      <c r="D707" s="111" t="s">
        <v>71</v>
      </c>
      <c r="E707" s="110" t="s">
        <v>72</v>
      </c>
      <c r="F707" s="196">
        <v>44001.668136574073</v>
      </c>
      <c r="G707" s="196">
        <v>44551</v>
      </c>
      <c r="H707" s="111" t="s">
        <v>73</v>
      </c>
      <c r="I707" s="112">
        <v>552739726</v>
      </c>
      <c r="J707" s="112">
        <v>499999999</v>
      </c>
      <c r="K707" s="112">
        <v>501423576.6208874</v>
      </c>
      <c r="L707" s="112">
        <v>552739726</v>
      </c>
      <c r="M707" s="104">
        <v>0.90716037410499994</v>
      </c>
      <c r="N707" s="113">
        <v>7.1855781416999998</v>
      </c>
      <c r="O707" s="110" t="s">
        <v>74</v>
      </c>
      <c r="P707" s="106">
        <v>0.1206222951</v>
      </c>
      <c r="Q707" s="114"/>
      <c r="R707" s="115"/>
    </row>
    <row r="708" spans="2:18" x14ac:dyDescent="0.25">
      <c r="B708" s="109" t="s">
        <v>70</v>
      </c>
      <c r="C708" s="110" t="s">
        <v>177</v>
      </c>
      <c r="D708" s="111" t="s">
        <v>71</v>
      </c>
      <c r="E708" s="110" t="s">
        <v>72</v>
      </c>
      <c r="F708" s="196">
        <v>44001.665081018517</v>
      </c>
      <c r="G708" s="196">
        <v>44551</v>
      </c>
      <c r="H708" s="111" t="s">
        <v>73</v>
      </c>
      <c r="I708" s="112">
        <v>552739726</v>
      </c>
      <c r="J708" s="112">
        <v>499999999</v>
      </c>
      <c r="K708" s="112">
        <v>501423576.6208874</v>
      </c>
      <c r="L708" s="112">
        <v>552739726</v>
      </c>
      <c r="M708" s="104">
        <v>0.90716037410499994</v>
      </c>
      <c r="N708" s="113">
        <v>7.1855781416999998</v>
      </c>
      <c r="O708" s="110" t="s">
        <v>74</v>
      </c>
      <c r="P708" s="106">
        <v>0.1206222951</v>
      </c>
      <c r="Q708" s="114"/>
      <c r="R708" s="115"/>
    </row>
    <row r="709" spans="2:18" x14ac:dyDescent="0.25">
      <c r="B709" s="109" t="s">
        <v>70</v>
      </c>
      <c r="C709" s="110" t="s">
        <v>177</v>
      </c>
      <c r="D709" s="111" t="s">
        <v>71</v>
      </c>
      <c r="E709" s="110" t="s">
        <v>72</v>
      </c>
      <c r="F709" s="196">
        <v>44001.66673611111</v>
      </c>
      <c r="G709" s="196">
        <v>44551</v>
      </c>
      <c r="H709" s="111" t="s">
        <v>73</v>
      </c>
      <c r="I709" s="112">
        <v>552739726</v>
      </c>
      <c r="J709" s="112">
        <v>499999999</v>
      </c>
      <c r="K709" s="112">
        <v>501423576.6208874</v>
      </c>
      <c r="L709" s="112">
        <v>552739726</v>
      </c>
      <c r="M709" s="104">
        <v>0.90716037410499994</v>
      </c>
      <c r="N709" s="113">
        <v>7.1855781416999998</v>
      </c>
      <c r="O709" s="110" t="s">
        <v>74</v>
      </c>
      <c r="P709" s="106">
        <v>0.1206222951</v>
      </c>
      <c r="Q709" s="114"/>
      <c r="R709" s="115"/>
    </row>
    <row r="710" spans="2:18" x14ac:dyDescent="0.25">
      <c r="B710" s="109" t="s">
        <v>70</v>
      </c>
      <c r="C710" s="110" t="s">
        <v>177</v>
      </c>
      <c r="D710" s="111" t="s">
        <v>71</v>
      </c>
      <c r="E710" s="110" t="s">
        <v>72</v>
      </c>
      <c r="F710" s="196">
        <v>44001.668449074074</v>
      </c>
      <c r="G710" s="196">
        <v>44551</v>
      </c>
      <c r="H710" s="111" t="s">
        <v>73</v>
      </c>
      <c r="I710" s="112">
        <v>552739726</v>
      </c>
      <c r="J710" s="112">
        <v>499999999</v>
      </c>
      <c r="K710" s="112">
        <v>501423576.6208874</v>
      </c>
      <c r="L710" s="112">
        <v>552739726</v>
      </c>
      <c r="M710" s="104">
        <v>0.90716037410499994</v>
      </c>
      <c r="N710" s="113">
        <v>7.1855781416999998</v>
      </c>
      <c r="O710" s="110" t="s">
        <v>74</v>
      </c>
      <c r="P710" s="106">
        <v>0.1206222951</v>
      </c>
      <c r="Q710" s="114"/>
      <c r="R710" s="115"/>
    </row>
    <row r="711" spans="2:18" x14ac:dyDescent="0.25">
      <c r="B711" s="109" t="s">
        <v>70</v>
      </c>
      <c r="C711" s="110" t="s">
        <v>177</v>
      </c>
      <c r="D711" s="111" t="s">
        <v>71</v>
      </c>
      <c r="E711" s="110" t="s">
        <v>72</v>
      </c>
      <c r="F711" s="196">
        <v>44001.66547453704</v>
      </c>
      <c r="G711" s="196">
        <v>44551</v>
      </c>
      <c r="H711" s="111" t="s">
        <v>73</v>
      </c>
      <c r="I711" s="112">
        <v>552739726</v>
      </c>
      <c r="J711" s="112">
        <v>499999999</v>
      </c>
      <c r="K711" s="112">
        <v>501423576.6208874</v>
      </c>
      <c r="L711" s="112">
        <v>552739726</v>
      </c>
      <c r="M711" s="104">
        <v>0.90716037410499994</v>
      </c>
      <c r="N711" s="113">
        <v>7.1855781416999998</v>
      </c>
      <c r="O711" s="110" t="s">
        <v>74</v>
      </c>
      <c r="P711" s="106">
        <v>0.1206222951</v>
      </c>
      <c r="Q711" s="114"/>
      <c r="R711" s="115"/>
    </row>
    <row r="712" spans="2:18" x14ac:dyDescent="0.25">
      <c r="B712" s="109" t="s">
        <v>70</v>
      </c>
      <c r="C712" s="110" t="s">
        <v>177</v>
      </c>
      <c r="D712" s="111" t="s">
        <v>71</v>
      </c>
      <c r="E712" s="110" t="s">
        <v>72</v>
      </c>
      <c r="F712" s="196">
        <v>44001.667071759257</v>
      </c>
      <c r="G712" s="196">
        <v>44551</v>
      </c>
      <c r="H712" s="111" t="s">
        <v>73</v>
      </c>
      <c r="I712" s="112">
        <v>552739726</v>
      </c>
      <c r="J712" s="112">
        <v>499999999</v>
      </c>
      <c r="K712" s="112">
        <v>501423576.6208874</v>
      </c>
      <c r="L712" s="112">
        <v>552739726</v>
      </c>
      <c r="M712" s="104">
        <v>0.90716037410499994</v>
      </c>
      <c r="N712" s="113">
        <v>7.1855781416999998</v>
      </c>
      <c r="O712" s="110" t="s">
        <v>74</v>
      </c>
      <c r="P712" s="106">
        <v>0.1206222951</v>
      </c>
      <c r="Q712" s="114"/>
      <c r="R712" s="115"/>
    </row>
    <row r="713" spans="2:18" x14ac:dyDescent="0.25">
      <c r="B713" s="109" t="s">
        <v>70</v>
      </c>
      <c r="C713" s="110" t="s">
        <v>177</v>
      </c>
      <c r="D713" s="111" t="s">
        <v>71</v>
      </c>
      <c r="E713" s="110" t="s">
        <v>72</v>
      </c>
      <c r="F713" s="196">
        <v>43910.681087962963</v>
      </c>
      <c r="G713" s="196">
        <v>44389</v>
      </c>
      <c r="H713" s="111" t="s">
        <v>73</v>
      </c>
      <c r="I713" s="112">
        <v>100300683</v>
      </c>
      <c r="J713" s="112">
        <v>90888578</v>
      </c>
      <c r="K713" s="112">
        <v>89915324.035378873</v>
      </c>
      <c r="L713" s="112">
        <v>100300683</v>
      </c>
      <c r="M713" s="104">
        <v>0.89645774431400005</v>
      </c>
      <c r="N713" s="113">
        <v>8.2432157829000001</v>
      </c>
      <c r="O713" s="110" t="s">
        <v>74</v>
      </c>
      <c r="P713" s="106">
        <v>2.16300016E-2</v>
      </c>
      <c r="Q713" s="114"/>
      <c r="R713" s="115"/>
    </row>
    <row r="714" spans="2:18" x14ac:dyDescent="0.25">
      <c r="B714" s="116" t="s">
        <v>178</v>
      </c>
      <c r="C714" s="117"/>
      <c r="D714" s="118"/>
      <c r="E714" s="117"/>
      <c r="F714" s="195"/>
      <c r="G714" s="195"/>
      <c r="H714" s="118"/>
      <c r="I714" s="119">
        <v>6168130819</v>
      </c>
      <c r="J714" s="119">
        <v>5606100751</v>
      </c>
      <c r="K714" s="119">
        <v>5629451171.9604692</v>
      </c>
      <c r="L714" s="119">
        <v>6168130819</v>
      </c>
      <c r="M714" s="104"/>
      <c r="N714" s="120"/>
      <c r="O714" s="117"/>
      <c r="P714" s="121">
        <v>1.3542189721</v>
      </c>
      <c r="Q714" s="122"/>
      <c r="R714" s="123"/>
    </row>
    <row r="715" spans="2:18" x14ac:dyDescent="0.25">
      <c r="B715" s="109" t="s">
        <v>82</v>
      </c>
      <c r="C715" s="110" t="s">
        <v>240</v>
      </c>
      <c r="D715" s="111" t="s">
        <v>71</v>
      </c>
      <c r="E715" s="110" t="s">
        <v>72</v>
      </c>
      <c r="F715" s="196">
        <v>44285.52915509259</v>
      </c>
      <c r="G715" s="196">
        <v>47864</v>
      </c>
      <c r="H715" s="111" t="s">
        <v>73</v>
      </c>
      <c r="I715" s="112">
        <v>12425195208</v>
      </c>
      <c r="J715" s="112">
        <v>6529650688</v>
      </c>
      <c r="K715" s="112">
        <v>6531286936.0986166</v>
      </c>
      <c r="L715" s="112">
        <v>12425195208</v>
      </c>
      <c r="M715" s="104">
        <v>0.52564863784899996</v>
      </c>
      <c r="N715" s="113">
        <v>9.5765380560000004</v>
      </c>
      <c r="O715" s="110" t="s">
        <v>74</v>
      </c>
      <c r="P715" s="106">
        <v>1.5711642948</v>
      </c>
      <c r="Q715" s="114"/>
      <c r="R715" s="115"/>
    </row>
    <row r="716" spans="2:18" x14ac:dyDescent="0.25">
      <c r="B716" s="116" t="s">
        <v>241</v>
      </c>
      <c r="C716" s="117"/>
      <c r="D716" s="118"/>
      <c r="E716" s="117"/>
      <c r="F716" s="195"/>
      <c r="G716" s="195"/>
      <c r="H716" s="118"/>
      <c r="I716" s="119">
        <v>12425195208</v>
      </c>
      <c r="J716" s="119">
        <v>6529650688</v>
      </c>
      <c r="K716" s="119">
        <v>6531286936.0986166</v>
      </c>
      <c r="L716" s="119">
        <v>12425195208</v>
      </c>
      <c r="M716" s="104"/>
      <c r="N716" s="120"/>
      <c r="O716" s="117"/>
      <c r="P716" s="121">
        <v>1.5711642948</v>
      </c>
      <c r="Q716" s="122"/>
      <c r="R716" s="123"/>
    </row>
    <row r="717" spans="2:18" x14ac:dyDescent="0.25">
      <c r="B717" s="109" t="s">
        <v>70</v>
      </c>
      <c r="C717" s="110" t="s">
        <v>89</v>
      </c>
      <c r="D717" s="111" t="s">
        <v>71</v>
      </c>
      <c r="E717" s="110" t="s">
        <v>72</v>
      </c>
      <c r="F717" s="196">
        <v>44188.469270833331</v>
      </c>
      <c r="G717" s="196">
        <v>44307</v>
      </c>
      <c r="H717" s="111" t="s">
        <v>73</v>
      </c>
      <c r="I717" s="112">
        <v>55426302</v>
      </c>
      <c r="J717" s="112">
        <v>54299919</v>
      </c>
      <c r="K717" s="112">
        <v>55225844.35811276</v>
      </c>
      <c r="L717" s="112">
        <v>55426302</v>
      </c>
      <c r="M717" s="104">
        <v>0.99638334807399997</v>
      </c>
      <c r="N717" s="113">
        <v>6.5000004380999998</v>
      </c>
      <c r="O717" s="110" t="s">
        <v>74</v>
      </c>
      <c r="P717" s="106">
        <v>1.3285111400000001E-2</v>
      </c>
      <c r="Q717" s="114"/>
      <c r="R717" s="115"/>
    </row>
    <row r="718" spans="2:18" x14ac:dyDescent="0.25">
      <c r="B718" s="109" t="s">
        <v>70</v>
      </c>
      <c r="C718" s="110" t="s">
        <v>89</v>
      </c>
      <c r="D718" s="111" t="s">
        <v>71</v>
      </c>
      <c r="E718" s="110" t="s">
        <v>72</v>
      </c>
      <c r="F718" s="196">
        <v>44273.700740740744</v>
      </c>
      <c r="G718" s="196">
        <v>44397</v>
      </c>
      <c r="H718" s="111" t="s">
        <v>73</v>
      </c>
      <c r="I718" s="112">
        <v>104130652</v>
      </c>
      <c r="J718" s="112">
        <v>101411012</v>
      </c>
      <c r="K718" s="112">
        <v>101696978.39138468</v>
      </c>
      <c r="L718" s="112">
        <v>104130652</v>
      </c>
      <c r="M718" s="104">
        <v>0.97662865292900003</v>
      </c>
      <c r="N718" s="113">
        <v>8.2271533883999997</v>
      </c>
      <c r="O718" s="110" t="s">
        <v>74</v>
      </c>
      <c r="P718" s="106">
        <v>2.44641926E-2</v>
      </c>
      <c r="Q718" s="114"/>
      <c r="R718" s="115"/>
    </row>
    <row r="719" spans="2:18" x14ac:dyDescent="0.25">
      <c r="B719" s="116" t="s">
        <v>90</v>
      </c>
      <c r="C719" s="117"/>
      <c r="D719" s="118"/>
      <c r="E719" s="117"/>
      <c r="F719" s="195"/>
      <c r="G719" s="195"/>
      <c r="H719" s="118"/>
      <c r="I719" s="119">
        <v>159556954</v>
      </c>
      <c r="J719" s="119">
        <v>155710931</v>
      </c>
      <c r="K719" s="119">
        <v>156922822.74949744</v>
      </c>
      <c r="L719" s="119">
        <v>159556954</v>
      </c>
      <c r="M719" s="104"/>
      <c r="N719" s="120"/>
      <c r="O719" s="117"/>
      <c r="P719" s="121">
        <v>3.7749303999999997E-2</v>
      </c>
      <c r="Q719" s="122"/>
      <c r="R719" s="123"/>
    </row>
    <row r="720" spans="2:18" x14ac:dyDescent="0.25">
      <c r="B720" s="109" t="s">
        <v>112</v>
      </c>
      <c r="C720" s="110" t="s">
        <v>91</v>
      </c>
      <c r="D720" s="111" t="s">
        <v>71</v>
      </c>
      <c r="E720" s="110" t="s">
        <v>72</v>
      </c>
      <c r="F720" s="196">
        <v>44161.414479166669</v>
      </c>
      <c r="G720" s="196">
        <v>49533</v>
      </c>
      <c r="H720" s="111" t="s">
        <v>73</v>
      </c>
      <c r="I720" s="112">
        <v>12125000000</v>
      </c>
      <c r="J720" s="112">
        <v>6549820652</v>
      </c>
      <c r="K720" s="112">
        <v>6455093333.4724817</v>
      </c>
      <c r="L720" s="112">
        <v>12125000000</v>
      </c>
      <c r="M720" s="104">
        <v>0.53237883162699995</v>
      </c>
      <c r="N720" s="113">
        <v>6.5901774591000004</v>
      </c>
      <c r="O720" s="110" t="s">
        <v>92</v>
      </c>
      <c r="P720" s="106">
        <v>1.5528351861</v>
      </c>
      <c r="Q720" s="114"/>
      <c r="R720" s="115"/>
    </row>
    <row r="721" spans="2:18" x14ac:dyDescent="0.25">
      <c r="B721" s="109" t="s">
        <v>112</v>
      </c>
      <c r="C721" s="110" t="s">
        <v>91</v>
      </c>
      <c r="D721" s="111" t="s">
        <v>71</v>
      </c>
      <c r="E721" s="110" t="s">
        <v>72</v>
      </c>
      <c r="F721" s="196">
        <v>44152.522141203706</v>
      </c>
      <c r="G721" s="196">
        <v>49533</v>
      </c>
      <c r="H721" s="111" t="s">
        <v>73</v>
      </c>
      <c r="I721" s="112">
        <v>12125000000</v>
      </c>
      <c r="J721" s="112">
        <v>6005203805</v>
      </c>
      <c r="K721" s="112">
        <v>5929977434.8673744</v>
      </c>
      <c r="L721" s="112">
        <v>12125000000</v>
      </c>
      <c r="M721" s="104">
        <v>0.48907030390700001</v>
      </c>
      <c r="N721" s="113">
        <v>7.6405492153000001</v>
      </c>
      <c r="O721" s="110" t="s">
        <v>92</v>
      </c>
      <c r="P721" s="106">
        <v>1.4265134736</v>
      </c>
      <c r="Q721" s="114"/>
      <c r="R721" s="115"/>
    </row>
    <row r="722" spans="2:18" x14ac:dyDescent="0.25">
      <c r="B722" s="109" t="s">
        <v>112</v>
      </c>
      <c r="C722" s="110" t="s">
        <v>91</v>
      </c>
      <c r="D722" s="111" t="s">
        <v>71</v>
      </c>
      <c r="E722" s="110" t="s">
        <v>72</v>
      </c>
      <c r="F722" s="196">
        <v>43781.641504629632</v>
      </c>
      <c r="G722" s="196">
        <v>44768</v>
      </c>
      <c r="H722" s="111" t="s">
        <v>73</v>
      </c>
      <c r="I722" s="112">
        <v>12400000</v>
      </c>
      <c r="J722" s="112">
        <v>10236956</v>
      </c>
      <c r="K722" s="112">
        <v>10142880.914096663</v>
      </c>
      <c r="L722" s="112">
        <v>12400000</v>
      </c>
      <c r="M722" s="104">
        <v>0.81797426726599998</v>
      </c>
      <c r="N722" s="113">
        <v>8.1495227577999998</v>
      </c>
      <c r="O722" s="110" t="s">
        <v>92</v>
      </c>
      <c r="P722" s="106">
        <v>2.4399681999999999E-3</v>
      </c>
      <c r="Q722" s="114"/>
      <c r="R722" s="115"/>
    </row>
    <row r="723" spans="2:18" x14ac:dyDescent="0.25">
      <c r="B723" s="109" t="s">
        <v>112</v>
      </c>
      <c r="C723" s="110" t="s">
        <v>91</v>
      </c>
      <c r="D723" s="111" t="s">
        <v>71</v>
      </c>
      <c r="E723" s="110" t="s">
        <v>72</v>
      </c>
      <c r="F723" s="196">
        <v>44105.493645833332</v>
      </c>
      <c r="G723" s="196">
        <v>47050</v>
      </c>
      <c r="H723" s="111" t="s">
        <v>73</v>
      </c>
      <c r="I723" s="112">
        <v>8357500000</v>
      </c>
      <c r="J723" s="112">
        <v>5217677597</v>
      </c>
      <c r="K723" s="112">
        <v>5213854846.1190338</v>
      </c>
      <c r="L723" s="112">
        <v>8357500000</v>
      </c>
      <c r="M723" s="104">
        <v>0.623853406655</v>
      </c>
      <c r="N723" s="113">
        <v>7.8916146106999996</v>
      </c>
      <c r="O723" s="110" t="s">
        <v>92</v>
      </c>
      <c r="P723" s="106">
        <v>1.2542432529</v>
      </c>
      <c r="Q723" s="114"/>
      <c r="R723" s="115"/>
    </row>
    <row r="724" spans="2:18" x14ac:dyDescent="0.25">
      <c r="B724" s="109" t="s">
        <v>112</v>
      </c>
      <c r="C724" s="110" t="s">
        <v>91</v>
      </c>
      <c r="D724" s="111" t="s">
        <v>71</v>
      </c>
      <c r="E724" s="110" t="s">
        <v>72</v>
      </c>
      <c r="F724" s="196">
        <v>43917.702731481484</v>
      </c>
      <c r="G724" s="196">
        <v>44461</v>
      </c>
      <c r="H724" s="111" t="s">
        <v>73</v>
      </c>
      <c r="I724" s="112">
        <v>292861808</v>
      </c>
      <c r="J724" s="112">
        <v>264523866</v>
      </c>
      <c r="K724" s="112">
        <v>260652735.61618745</v>
      </c>
      <c r="L724" s="112">
        <v>292861808</v>
      </c>
      <c r="M724" s="104">
        <v>0.890019553578</v>
      </c>
      <c r="N724" s="113">
        <v>7.3805710776</v>
      </c>
      <c r="O724" s="110" t="s">
        <v>92</v>
      </c>
      <c r="P724" s="106">
        <v>6.2702538599999996E-2</v>
      </c>
      <c r="Q724" s="114"/>
      <c r="R724" s="115"/>
    </row>
    <row r="725" spans="2:18" x14ac:dyDescent="0.25">
      <c r="B725" s="109" t="s">
        <v>112</v>
      </c>
      <c r="C725" s="110" t="s">
        <v>91</v>
      </c>
      <c r="D725" s="111" t="s">
        <v>71</v>
      </c>
      <c r="E725" s="110" t="s">
        <v>72</v>
      </c>
      <c r="F725" s="196">
        <v>44152.533252314817</v>
      </c>
      <c r="G725" s="196">
        <v>49533</v>
      </c>
      <c r="H725" s="111" t="s">
        <v>73</v>
      </c>
      <c r="I725" s="112">
        <v>8730000000</v>
      </c>
      <c r="J725" s="112">
        <v>4323746738</v>
      </c>
      <c r="K725" s="112">
        <v>4269583753.1045094</v>
      </c>
      <c r="L725" s="112">
        <v>8730000000</v>
      </c>
      <c r="M725" s="104">
        <v>0.48907030390700001</v>
      </c>
      <c r="N725" s="113">
        <v>7.6405492153000001</v>
      </c>
      <c r="O725" s="110" t="s">
        <v>92</v>
      </c>
      <c r="P725" s="106">
        <v>1.027089701</v>
      </c>
      <c r="Q725" s="114"/>
      <c r="R725" s="115"/>
    </row>
    <row r="726" spans="2:18" x14ac:dyDescent="0.25">
      <c r="B726" s="109" t="s">
        <v>112</v>
      </c>
      <c r="C726" s="110" t="s">
        <v>91</v>
      </c>
      <c r="D726" s="111" t="s">
        <v>71</v>
      </c>
      <c r="E726" s="110" t="s">
        <v>72</v>
      </c>
      <c r="F726" s="196">
        <v>44146.437060185184</v>
      </c>
      <c r="G726" s="196">
        <v>47050</v>
      </c>
      <c r="H726" s="111" t="s">
        <v>73</v>
      </c>
      <c r="I726" s="112">
        <v>8160000000</v>
      </c>
      <c r="J726" s="112">
        <v>5019535000</v>
      </c>
      <c r="K726" s="112">
        <v>5170831880.2537708</v>
      </c>
      <c r="L726" s="112">
        <v>8160000000</v>
      </c>
      <c r="M726" s="104">
        <v>0.63368037748200001</v>
      </c>
      <c r="N726" s="113">
        <v>8.0498432809999994</v>
      </c>
      <c r="O726" s="110" t="s">
        <v>92</v>
      </c>
      <c r="P726" s="106">
        <v>1.2438936620000001</v>
      </c>
      <c r="Q726" s="114"/>
      <c r="R726" s="115"/>
    </row>
    <row r="727" spans="2:18" x14ac:dyDescent="0.25">
      <c r="B727" s="109" t="s">
        <v>112</v>
      </c>
      <c r="C727" s="110" t="s">
        <v>91</v>
      </c>
      <c r="D727" s="111" t="s">
        <v>71</v>
      </c>
      <c r="E727" s="110" t="s">
        <v>72</v>
      </c>
      <c r="F727" s="196">
        <v>44092.417025462964</v>
      </c>
      <c r="G727" s="196">
        <v>47050</v>
      </c>
      <c r="H727" s="111" t="s">
        <v>73</v>
      </c>
      <c r="I727" s="112">
        <v>8357500000</v>
      </c>
      <c r="J727" s="112">
        <v>5203647541</v>
      </c>
      <c r="K727" s="112">
        <v>5213917948.4179249</v>
      </c>
      <c r="L727" s="112">
        <v>8357500000</v>
      </c>
      <c r="M727" s="104">
        <v>0.623860957035</v>
      </c>
      <c r="N727" s="113">
        <v>7.8913838652999999</v>
      </c>
      <c r="O727" s="110" t="s">
        <v>92</v>
      </c>
      <c r="P727" s="106">
        <v>1.2542584327999999</v>
      </c>
      <c r="Q727" s="114"/>
      <c r="R727" s="115"/>
    </row>
    <row r="728" spans="2:18" x14ac:dyDescent="0.25">
      <c r="B728" s="109" t="s">
        <v>112</v>
      </c>
      <c r="C728" s="110" t="s">
        <v>91</v>
      </c>
      <c r="D728" s="111" t="s">
        <v>71</v>
      </c>
      <c r="E728" s="110" t="s">
        <v>72</v>
      </c>
      <c r="F728" s="196">
        <v>44153.39949074074</v>
      </c>
      <c r="G728" s="196">
        <v>49533</v>
      </c>
      <c r="H728" s="111" t="s">
        <v>73</v>
      </c>
      <c r="I728" s="112">
        <v>12125000000</v>
      </c>
      <c r="J728" s="112">
        <v>6539994566</v>
      </c>
      <c r="K728" s="112">
        <v>6454435066.1933718</v>
      </c>
      <c r="L728" s="112">
        <v>12125000000</v>
      </c>
      <c r="M728" s="104">
        <v>0.53232454154200004</v>
      </c>
      <c r="N728" s="113">
        <v>6.5914157205999997</v>
      </c>
      <c r="O728" s="110" t="s">
        <v>92</v>
      </c>
      <c r="P728" s="106">
        <v>1.5526768336000001</v>
      </c>
      <c r="Q728" s="114"/>
      <c r="R728" s="115"/>
    </row>
    <row r="729" spans="2:18" x14ac:dyDescent="0.25">
      <c r="B729" s="109" t="s">
        <v>112</v>
      </c>
      <c r="C729" s="110" t="s">
        <v>91</v>
      </c>
      <c r="D729" s="111" t="s">
        <v>71</v>
      </c>
      <c r="E729" s="110" t="s">
        <v>72</v>
      </c>
      <c r="F729" s="196">
        <v>44148.481273148151</v>
      </c>
      <c r="G729" s="196">
        <v>47050</v>
      </c>
      <c r="H729" s="111" t="s">
        <v>73</v>
      </c>
      <c r="I729" s="112">
        <v>8160000000</v>
      </c>
      <c r="J729" s="112">
        <v>5066703298</v>
      </c>
      <c r="K729" s="112">
        <v>5214289202.4728346</v>
      </c>
      <c r="L729" s="112">
        <v>8160000000</v>
      </c>
      <c r="M729" s="104">
        <v>0.63900602971499998</v>
      </c>
      <c r="N729" s="113">
        <v>7.8900263839000004</v>
      </c>
      <c r="O729" s="110" t="s">
        <v>92</v>
      </c>
      <c r="P729" s="106">
        <v>1.2543477414999999</v>
      </c>
      <c r="Q729" s="114"/>
      <c r="R729" s="115"/>
    </row>
    <row r="730" spans="2:18" x14ac:dyDescent="0.25">
      <c r="B730" s="109" t="s">
        <v>112</v>
      </c>
      <c r="C730" s="110" t="s">
        <v>91</v>
      </c>
      <c r="D730" s="111" t="s">
        <v>71</v>
      </c>
      <c r="E730" s="110" t="s">
        <v>72</v>
      </c>
      <c r="F730" s="196">
        <v>44105.493217592593</v>
      </c>
      <c r="G730" s="196">
        <v>47050</v>
      </c>
      <c r="H730" s="111" t="s">
        <v>73</v>
      </c>
      <c r="I730" s="112">
        <v>8357500000</v>
      </c>
      <c r="J730" s="112">
        <v>5217677597</v>
      </c>
      <c r="K730" s="112">
        <v>5213854846.1190338</v>
      </c>
      <c r="L730" s="112">
        <v>8357500000</v>
      </c>
      <c r="M730" s="104">
        <v>0.623853406655</v>
      </c>
      <c r="N730" s="113">
        <v>7.8916146106999996</v>
      </c>
      <c r="O730" s="110" t="s">
        <v>92</v>
      </c>
      <c r="P730" s="106">
        <v>1.2542432529</v>
      </c>
      <c r="Q730" s="114"/>
      <c r="R730" s="115"/>
    </row>
    <row r="731" spans="2:18" x14ac:dyDescent="0.25">
      <c r="B731" s="116" t="s">
        <v>93</v>
      </c>
      <c r="C731" s="117"/>
      <c r="D731" s="118"/>
      <c r="E731" s="117"/>
      <c r="F731" s="195"/>
      <c r="G731" s="195"/>
      <c r="H731" s="118"/>
      <c r="I731" s="119">
        <v>86802761808</v>
      </c>
      <c r="J731" s="119">
        <v>49418767616</v>
      </c>
      <c r="K731" s="119">
        <v>49406633927.550613</v>
      </c>
      <c r="L731" s="119">
        <v>86802761808</v>
      </c>
      <c r="M731" s="104"/>
      <c r="N731" s="120"/>
      <c r="O731" s="117"/>
      <c r="P731" s="121">
        <v>11.8852440432</v>
      </c>
      <c r="Q731" s="122"/>
      <c r="R731" s="123"/>
    </row>
    <row r="732" spans="2:18" x14ac:dyDescent="0.25">
      <c r="B732" s="109" t="s">
        <v>70</v>
      </c>
      <c r="C732" s="110" t="s">
        <v>152</v>
      </c>
      <c r="D732" s="111" t="s">
        <v>71</v>
      </c>
      <c r="E732" s="110" t="s">
        <v>72</v>
      </c>
      <c r="F732" s="196">
        <v>44124.625405092593</v>
      </c>
      <c r="G732" s="196">
        <v>44494</v>
      </c>
      <c r="H732" s="111" t="s">
        <v>73</v>
      </c>
      <c r="I732" s="112">
        <v>530410959</v>
      </c>
      <c r="J732" s="112">
        <v>500000001</v>
      </c>
      <c r="K732" s="112">
        <v>505906298.64672118</v>
      </c>
      <c r="L732" s="112">
        <v>530410959</v>
      </c>
      <c r="M732" s="104">
        <v>0.95380061452800002</v>
      </c>
      <c r="N732" s="113">
        <v>6.1356809401000003</v>
      </c>
      <c r="O732" s="110" t="s">
        <v>74</v>
      </c>
      <c r="P732" s="106">
        <v>0.1217006573</v>
      </c>
      <c r="Q732" s="114"/>
      <c r="R732" s="115"/>
    </row>
    <row r="733" spans="2:18" x14ac:dyDescent="0.25">
      <c r="B733" s="109" t="s">
        <v>70</v>
      </c>
      <c r="C733" s="110" t="s">
        <v>152</v>
      </c>
      <c r="D733" s="111" t="s">
        <v>71</v>
      </c>
      <c r="E733" s="110" t="s">
        <v>72</v>
      </c>
      <c r="F733" s="196">
        <v>44109.664351851854</v>
      </c>
      <c r="G733" s="196">
        <v>44656</v>
      </c>
      <c r="H733" s="111" t="s">
        <v>73</v>
      </c>
      <c r="I733" s="112">
        <v>548705479</v>
      </c>
      <c r="J733" s="112">
        <v>500000001</v>
      </c>
      <c r="K733" s="112">
        <v>507653846.63850588</v>
      </c>
      <c r="L733" s="112">
        <v>548705479</v>
      </c>
      <c r="M733" s="104">
        <v>0.92518457727799996</v>
      </c>
      <c r="N733" s="113">
        <v>6.6601841288000001</v>
      </c>
      <c r="O733" s="110" t="s">
        <v>74</v>
      </c>
      <c r="P733" s="106">
        <v>0.1221210469</v>
      </c>
      <c r="Q733" s="114"/>
      <c r="R733" s="115"/>
    </row>
    <row r="734" spans="2:18" x14ac:dyDescent="0.25">
      <c r="B734" s="109" t="s">
        <v>70</v>
      </c>
      <c r="C734" s="110" t="s">
        <v>152</v>
      </c>
      <c r="D734" s="111" t="s">
        <v>71</v>
      </c>
      <c r="E734" s="110" t="s">
        <v>72</v>
      </c>
      <c r="F734" s="196">
        <v>44067.478819444441</v>
      </c>
      <c r="G734" s="196">
        <v>44617</v>
      </c>
      <c r="H734" s="111" t="s">
        <v>73</v>
      </c>
      <c r="I734" s="112">
        <v>548972603</v>
      </c>
      <c r="J734" s="112">
        <v>500000000</v>
      </c>
      <c r="K734" s="112">
        <v>503277478.70592391</v>
      </c>
      <c r="L734" s="112">
        <v>548972603</v>
      </c>
      <c r="M734" s="104">
        <v>0.91676246857400001</v>
      </c>
      <c r="N734" s="113">
        <v>6.6598496161999998</v>
      </c>
      <c r="O734" s="110" t="s">
        <v>74</v>
      </c>
      <c r="P734" s="106">
        <v>0.12106826919999999</v>
      </c>
      <c r="Q734" s="114"/>
      <c r="R734" s="115"/>
    </row>
    <row r="735" spans="2:18" x14ac:dyDescent="0.25">
      <c r="B735" s="109" t="s">
        <v>70</v>
      </c>
      <c r="C735" s="110" t="s">
        <v>152</v>
      </c>
      <c r="D735" s="111" t="s">
        <v>71</v>
      </c>
      <c r="E735" s="110" t="s">
        <v>72</v>
      </c>
      <c r="F735" s="196">
        <v>44067.476481481484</v>
      </c>
      <c r="G735" s="196">
        <v>44617</v>
      </c>
      <c r="H735" s="111" t="s">
        <v>73</v>
      </c>
      <c r="I735" s="112">
        <v>548972603</v>
      </c>
      <c r="J735" s="112">
        <v>500000000</v>
      </c>
      <c r="K735" s="112">
        <v>503277478.70592391</v>
      </c>
      <c r="L735" s="112">
        <v>548972603</v>
      </c>
      <c r="M735" s="104">
        <v>0.91676246857400001</v>
      </c>
      <c r="N735" s="113">
        <v>6.6598496161999998</v>
      </c>
      <c r="O735" s="110" t="s">
        <v>74</v>
      </c>
      <c r="P735" s="106">
        <v>0.12106826919999999</v>
      </c>
      <c r="Q735" s="114"/>
      <c r="R735" s="115"/>
    </row>
    <row r="736" spans="2:18" x14ac:dyDescent="0.25">
      <c r="B736" s="109" t="s">
        <v>70</v>
      </c>
      <c r="C736" s="110" t="s">
        <v>152</v>
      </c>
      <c r="D736" s="111" t="s">
        <v>71</v>
      </c>
      <c r="E736" s="110" t="s">
        <v>72</v>
      </c>
      <c r="F736" s="196">
        <v>44061.648865740739</v>
      </c>
      <c r="G736" s="196">
        <v>44610</v>
      </c>
      <c r="H736" s="111" t="s">
        <v>73</v>
      </c>
      <c r="I736" s="112">
        <v>548972603</v>
      </c>
      <c r="J736" s="112">
        <v>500088334</v>
      </c>
      <c r="K736" s="112">
        <v>503900134.92621201</v>
      </c>
      <c r="L736" s="112">
        <v>548972603</v>
      </c>
      <c r="M736" s="104">
        <v>0.91789668951199999</v>
      </c>
      <c r="N736" s="113">
        <v>6.6598378462000003</v>
      </c>
      <c r="O736" s="110" t="s">
        <v>74</v>
      </c>
      <c r="P736" s="106">
        <v>0.12121805519999999</v>
      </c>
      <c r="Q736" s="114"/>
      <c r="R736" s="115"/>
    </row>
    <row r="737" spans="2:18" x14ac:dyDescent="0.25">
      <c r="B737" s="109" t="s">
        <v>70</v>
      </c>
      <c r="C737" s="110" t="s">
        <v>152</v>
      </c>
      <c r="D737" s="111" t="s">
        <v>71</v>
      </c>
      <c r="E737" s="110" t="s">
        <v>72</v>
      </c>
      <c r="F737" s="196">
        <v>44124.624363425923</v>
      </c>
      <c r="G737" s="196">
        <v>44494</v>
      </c>
      <c r="H737" s="111" t="s">
        <v>73</v>
      </c>
      <c r="I737" s="112">
        <v>530410959</v>
      </c>
      <c r="J737" s="112">
        <v>500000001</v>
      </c>
      <c r="K737" s="112">
        <v>505906298.64672118</v>
      </c>
      <c r="L737" s="112">
        <v>530410959</v>
      </c>
      <c r="M737" s="104">
        <v>0.95380061452800002</v>
      </c>
      <c r="N737" s="113">
        <v>6.1356809401000003</v>
      </c>
      <c r="O737" s="110" t="s">
        <v>74</v>
      </c>
      <c r="P737" s="106">
        <v>0.1217006573</v>
      </c>
      <c r="Q737" s="114"/>
      <c r="R737" s="115"/>
    </row>
    <row r="738" spans="2:18" x14ac:dyDescent="0.25">
      <c r="B738" s="109" t="s">
        <v>70</v>
      </c>
      <c r="C738" s="110" t="s">
        <v>152</v>
      </c>
      <c r="D738" s="111" t="s">
        <v>71</v>
      </c>
      <c r="E738" s="110" t="s">
        <v>72</v>
      </c>
      <c r="F738" s="196">
        <v>44109.663402777776</v>
      </c>
      <c r="G738" s="196">
        <v>44656</v>
      </c>
      <c r="H738" s="111" t="s">
        <v>73</v>
      </c>
      <c r="I738" s="112">
        <v>548705479</v>
      </c>
      <c r="J738" s="112">
        <v>500000001</v>
      </c>
      <c r="K738" s="112">
        <v>507653846.63850588</v>
      </c>
      <c r="L738" s="112">
        <v>548705479</v>
      </c>
      <c r="M738" s="104">
        <v>0.92518457727799996</v>
      </c>
      <c r="N738" s="113">
        <v>6.6601841288000001</v>
      </c>
      <c r="O738" s="110" t="s">
        <v>74</v>
      </c>
      <c r="P738" s="106">
        <v>0.1221210469</v>
      </c>
      <c r="Q738" s="114"/>
      <c r="R738" s="115"/>
    </row>
    <row r="739" spans="2:18" x14ac:dyDescent="0.25">
      <c r="B739" s="109" t="s">
        <v>70</v>
      </c>
      <c r="C739" s="110" t="s">
        <v>152</v>
      </c>
      <c r="D739" s="111" t="s">
        <v>71</v>
      </c>
      <c r="E739" s="110" t="s">
        <v>72</v>
      </c>
      <c r="F739" s="196">
        <v>44067.477905092594</v>
      </c>
      <c r="G739" s="196">
        <v>44617</v>
      </c>
      <c r="H739" s="111" t="s">
        <v>73</v>
      </c>
      <c r="I739" s="112">
        <v>548972603</v>
      </c>
      <c r="J739" s="112">
        <v>500000000</v>
      </c>
      <c r="K739" s="112">
        <v>503277478.70592391</v>
      </c>
      <c r="L739" s="112">
        <v>548972603</v>
      </c>
      <c r="M739" s="104">
        <v>0.91676246857400001</v>
      </c>
      <c r="N739" s="113">
        <v>6.6598496161999998</v>
      </c>
      <c r="O739" s="110" t="s">
        <v>74</v>
      </c>
      <c r="P739" s="106">
        <v>0.12106826919999999</v>
      </c>
      <c r="Q739" s="114"/>
      <c r="R739" s="115"/>
    </row>
    <row r="740" spans="2:18" x14ac:dyDescent="0.25">
      <c r="B740" s="109" t="s">
        <v>70</v>
      </c>
      <c r="C740" s="110" t="s">
        <v>152</v>
      </c>
      <c r="D740" s="111" t="s">
        <v>71</v>
      </c>
      <c r="E740" s="110" t="s">
        <v>72</v>
      </c>
      <c r="F740" s="196">
        <v>44061.65016203704</v>
      </c>
      <c r="G740" s="196">
        <v>44610</v>
      </c>
      <c r="H740" s="111" t="s">
        <v>73</v>
      </c>
      <c r="I740" s="112">
        <v>548972603</v>
      </c>
      <c r="J740" s="112">
        <v>500088334</v>
      </c>
      <c r="K740" s="112">
        <v>503900134.92621201</v>
      </c>
      <c r="L740" s="112">
        <v>548972603</v>
      </c>
      <c r="M740" s="104">
        <v>0.91789668951199999</v>
      </c>
      <c r="N740" s="113">
        <v>6.6598378462000003</v>
      </c>
      <c r="O740" s="110" t="s">
        <v>74</v>
      </c>
      <c r="P740" s="106">
        <v>0.12121805519999999</v>
      </c>
      <c r="Q740" s="114"/>
      <c r="R740" s="115"/>
    </row>
    <row r="741" spans="2:18" x14ac:dyDescent="0.25">
      <c r="B741" s="109" t="s">
        <v>70</v>
      </c>
      <c r="C741" s="110" t="s">
        <v>152</v>
      </c>
      <c r="D741" s="111" t="s">
        <v>71</v>
      </c>
      <c r="E741" s="110" t="s">
        <v>72</v>
      </c>
      <c r="F741" s="196">
        <v>44061.647905092592</v>
      </c>
      <c r="G741" s="196">
        <v>44610</v>
      </c>
      <c r="H741" s="111" t="s">
        <v>73</v>
      </c>
      <c r="I741" s="112">
        <v>548972603</v>
      </c>
      <c r="J741" s="112">
        <v>500088334</v>
      </c>
      <c r="K741" s="112">
        <v>503900134.92621201</v>
      </c>
      <c r="L741" s="112">
        <v>548972603</v>
      </c>
      <c r="M741" s="104">
        <v>0.91789668951199999</v>
      </c>
      <c r="N741" s="113">
        <v>6.6598378462000003</v>
      </c>
      <c r="O741" s="110" t="s">
        <v>74</v>
      </c>
      <c r="P741" s="106">
        <v>0.12121805519999999</v>
      </c>
      <c r="Q741" s="114"/>
      <c r="R741" s="115"/>
    </row>
    <row r="742" spans="2:18" x14ac:dyDescent="0.25">
      <c r="B742" s="109" t="s">
        <v>70</v>
      </c>
      <c r="C742" s="110" t="s">
        <v>152</v>
      </c>
      <c r="D742" s="111" t="s">
        <v>71</v>
      </c>
      <c r="E742" s="110" t="s">
        <v>72</v>
      </c>
      <c r="F742" s="196">
        <v>44109.66511574074</v>
      </c>
      <c r="G742" s="196">
        <v>44656</v>
      </c>
      <c r="H742" s="111" t="s">
        <v>73</v>
      </c>
      <c r="I742" s="112">
        <v>548705479</v>
      </c>
      <c r="J742" s="112">
        <v>500000001</v>
      </c>
      <c r="K742" s="112">
        <v>507653846.63850588</v>
      </c>
      <c r="L742" s="112">
        <v>548705479</v>
      </c>
      <c r="M742" s="104">
        <v>0.92518457727799996</v>
      </c>
      <c r="N742" s="113">
        <v>6.6601841288000001</v>
      </c>
      <c r="O742" s="110" t="s">
        <v>74</v>
      </c>
      <c r="P742" s="106">
        <v>0.1221210469</v>
      </c>
      <c r="Q742" s="114"/>
      <c r="R742" s="115"/>
    </row>
    <row r="743" spans="2:18" x14ac:dyDescent="0.25">
      <c r="B743" s="109" t="s">
        <v>70</v>
      </c>
      <c r="C743" s="110" t="s">
        <v>152</v>
      </c>
      <c r="D743" s="111" t="s">
        <v>71</v>
      </c>
      <c r="E743" s="110" t="s">
        <v>72</v>
      </c>
      <c r="F743" s="196">
        <v>44067.479178240741</v>
      </c>
      <c r="G743" s="196">
        <v>44617</v>
      </c>
      <c r="H743" s="111" t="s">
        <v>73</v>
      </c>
      <c r="I743" s="112">
        <v>548972603</v>
      </c>
      <c r="J743" s="112">
        <v>500000000</v>
      </c>
      <c r="K743" s="112">
        <v>503277478.70592391</v>
      </c>
      <c r="L743" s="112">
        <v>548972603</v>
      </c>
      <c r="M743" s="104">
        <v>0.91676246857400001</v>
      </c>
      <c r="N743" s="113">
        <v>6.6598496161999998</v>
      </c>
      <c r="O743" s="110" t="s">
        <v>74</v>
      </c>
      <c r="P743" s="106">
        <v>0.12106826919999999</v>
      </c>
      <c r="Q743" s="114"/>
      <c r="R743" s="115"/>
    </row>
    <row r="744" spans="2:18" x14ac:dyDescent="0.25">
      <c r="B744" s="109" t="s">
        <v>70</v>
      </c>
      <c r="C744" s="110" t="s">
        <v>152</v>
      </c>
      <c r="D744" s="111" t="s">
        <v>71</v>
      </c>
      <c r="E744" s="110" t="s">
        <v>72</v>
      </c>
      <c r="F744" s="196">
        <v>44067.4768287037</v>
      </c>
      <c r="G744" s="196">
        <v>44617</v>
      </c>
      <c r="H744" s="111" t="s">
        <v>73</v>
      </c>
      <c r="I744" s="112">
        <v>548972603</v>
      </c>
      <c r="J744" s="112">
        <v>500000000</v>
      </c>
      <c r="K744" s="112">
        <v>503277478.70592391</v>
      </c>
      <c r="L744" s="112">
        <v>548972603</v>
      </c>
      <c r="M744" s="104">
        <v>0.91676246857400001</v>
      </c>
      <c r="N744" s="113">
        <v>6.6598496161999998</v>
      </c>
      <c r="O744" s="110" t="s">
        <v>74</v>
      </c>
      <c r="P744" s="106">
        <v>0.12106826919999999</v>
      </c>
      <c r="Q744" s="114"/>
      <c r="R744" s="115"/>
    </row>
    <row r="745" spans="2:18" x14ac:dyDescent="0.25">
      <c r="B745" s="109" t="s">
        <v>70</v>
      </c>
      <c r="C745" s="110" t="s">
        <v>152</v>
      </c>
      <c r="D745" s="111" t="s">
        <v>71</v>
      </c>
      <c r="E745" s="110" t="s">
        <v>72</v>
      </c>
      <c r="F745" s="196">
        <v>44061.649212962962</v>
      </c>
      <c r="G745" s="196">
        <v>44610</v>
      </c>
      <c r="H745" s="111" t="s">
        <v>73</v>
      </c>
      <c r="I745" s="112">
        <v>548972603</v>
      </c>
      <c r="J745" s="112">
        <v>500088334</v>
      </c>
      <c r="K745" s="112">
        <v>503900134.92621201</v>
      </c>
      <c r="L745" s="112">
        <v>548972603</v>
      </c>
      <c r="M745" s="104">
        <v>0.91789668951199999</v>
      </c>
      <c r="N745" s="113">
        <v>6.6598378462000003</v>
      </c>
      <c r="O745" s="110" t="s">
        <v>74</v>
      </c>
      <c r="P745" s="106">
        <v>0.12121805519999999</v>
      </c>
      <c r="Q745" s="114"/>
      <c r="R745" s="115"/>
    </row>
    <row r="746" spans="2:18" x14ac:dyDescent="0.25">
      <c r="B746" s="109" t="s">
        <v>70</v>
      </c>
      <c r="C746" s="110" t="s">
        <v>152</v>
      </c>
      <c r="D746" s="111" t="s">
        <v>71</v>
      </c>
      <c r="E746" s="110" t="s">
        <v>72</v>
      </c>
      <c r="F746" s="196">
        <v>44124.6247337963</v>
      </c>
      <c r="G746" s="196">
        <v>44494</v>
      </c>
      <c r="H746" s="111" t="s">
        <v>73</v>
      </c>
      <c r="I746" s="112">
        <v>530410959</v>
      </c>
      <c r="J746" s="112">
        <v>500000001</v>
      </c>
      <c r="K746" s="112">
        <v>505906298.64672118</v>
      </c>
      <c r="L746" s="112">
        <v>530410959</v>
      </c>
      <c r="M746" s="104">
        <v>0.95380061452800002</v>
      </c>
      <c r="N746" s="113">
        <v>6.1356809401000003</v>
      </c>
      <c r="O746" s="110" t="s">
        <v>74</v>
      </c>
      <c r="P746" s="106">
        <v>0.1217006573</v>
      </c>
      <c r="Q746" s="114"/>
      <c r="R746" s="115"/>
    </row>
    <row r="747" spans="2:18" x14ac:dyDescent="0.25">
      <c r="B747" s="109" t="s">
        <v>70</v>
      </c>
      <c r="C747" s="110" t="s">
        <v>152</v>
      </c>
      <c r="D747" s="111" t="s">
        <v>71</v>
      </c>
      <c r="E747" s="110" t="s">
        <v>72</v>
      </c>
      <c r="F747" s="196">
        <v>44109.663645833331</v>
      </c>
      <c r="G747" s="196">
        <v>44656</v>
      </c>
      <c r="H747" s="111" t="s">
        <v>73</v>
      </c>
      <c r="I747" s="112">
        <v>548705479</v>
      </c>
      <c r="J747" s="112">
        <v>500000001</v>
      </c>
      <c r="K747" s="112">
        <v>507653846.63850588</v>
      </c>
      <c r="L747" s="112">
        <v>548705479</v>
      </c>
      <c r="M747" s="104">
        <v>0.92518457727799996</v>
      </c>
      <c r="N747" s="113">
        <v>6.6601841288000001</v>
      </c>
      <c r="O747" s="110" t="s">
        <v>74</v>
      </c>
      <c r="P747" s="106">
        <v>0.1221210469</v>
      </c>
      <c r="Q747" s="114"/>
      <c r="R747" s="115"/>
    </row>
    <row r="748" spans="2:18" x14ac:dyDescent="0.25">
      <c r="B748" s="109" t="s">
        <v>70</v>
      </c>
      <c r="C748" s="110" t="s">
        <v>152</v>
      </c>
      <c r="D748" s="111" t="s">
        <v>71</v>
      </c>
      <c r="E748" s="110" t="s">
        <v>72</v>
      </c>
      <c r="F748" s="196">
        <v>44067.478194444448</v>
      </c>
      <c r="G748" s="196">
        <v>44617</v>
      </c>
      <c r="H748" s="111" t="s">
        <v>73</v>
      </c>
      <c r="I748" s="112">
        <v>548972603</v>
      </c>
      <c r="J748" s="112">
        <v>500000000</v>
      </c>
      <c r="K748" s="112">
        <v>503277478.70592391</v>
      </c>
      <c r="L748" s="112">
        <v>548972603</v>
      </c>
      <c r="M748" s="104">
        <v>0.91676246857400001</v>
      </c>
      <c r="N748" s="113">
        <v>6.6598496161999998</v>
      </c>
      <c r="O748" s="110" t="s">
        <v>74</v>
      </c>
      <c r="P748" s="106">
        <v>0.12106826919999999</v>
      </c>
      <c r="Q748" s="114"/>
      <c r="R748" s="115"/>
    </row>
    <row r="749" spans="2:18" x14ac:dyDescent="0.25">
      <c r="B749" s="109" t="s">
        <v>70</v>
      </c>
      <c r="C749" s="110" t="s">
        <v>152</v>
      </c>
      <c r="D749" s="111" t="s">
        <v>71</v>
      </c>
      <c r="E749" s="110" t="s">
        <v>72</v>
      </c>
      <c r="F749" s="196">
        <v>44061.65053240741</v>
      </c>
      <c r="G749" s="196">
        <v>44610</v>
      </c>
      <c r="H749" s="111" t="s">
        <v>73</v>
      </c>
      <c r="I749" s="112">
        <v>548972603</v>
      </c>
      <c r="J749" s="112">
        <v>500088334</v>
      </c>
      <c r="K749" s="112">
        <v>503900134.92621201</v>
      </c>
      <c r="L749" s="112">
        <v>548972603</v>
      </c>
      <c r="M749" s="104">
        <v>0.91789668951199999</v>
      </c>
      <c r="N749" s="113">
        <v>6.6598378462000003</v>
      </c>
      <c r="O749" s="110" t="s">
        <v>74</v>
      </c>
      <c r="P749" s="106">
        <v>0.12121805519999999</v>
      </c>
      <c r="Q749" s="114"/>
      <c r="R749" s="115"/>
    </row>
    <row r="750" spans="2:18" x14ac:dyDescent="0.25">
      <c r="B750" s="109" t="s">
        <v>70</v>
      </c>
      <c r="C750" s="110" t="s">
        <v>152</v>
      </c>
      <c r="D750" s="111" t="s">
        <v>71</v>
      </c>
      <c r="E750" s="110" t="s">
        <v>72</v>
      </c>
      <c r="F750" s="196">
        <v>44061.648287037038</v>
      </c>
      <c r="G750" s="196">
        <v>44610</v>
      </c>
      <c r="H750" s="111" t="s">
        <v>73</v>
      </c>
      <c r="I750" s="112">
        <v>548972603</v>
      </c>
      <c r="J750" s="112">
        <v>500088334</v>
      </c>
      <c r="K750" s="112">
        <v>503900134.92621201</v>
      </c>
      <c r="L750" s="112">
        <v>548972603</v>
      </c>
      <c r="M750" s="104">
        <v>0.91789668951199999</v>
      </c>
      <c r="N750" s="113">
        <v>6.6598378462000003</v>
      </c>
      <c r="O750" s="110" t="s">
        <v>74</v>
      </c>
      <c r="P750" s="106">
        <v>0.12121805519999999</v>
      </c>
      <c r="Q750" s="114"/>
      <c r="R750" s="115"/>
    </row>
    <row r="751" spans="2:18" x14ac:dyDescent="0.25">
      <c r="B751" s="109" t="s">
        <v>70</v>
      </c>
      <c r="C751" s="110" t="s">
        <v>152</v>
      </c>
      <c r="D751" s="111" t="s">
        <v>71</v>
      </c>
      <c r="E751" s="110" t="s">
        <v>72</v>
      </c>
      <c r="F751" s="196">
        <v>44124.623206018521</v>
      </c>
      <c r="G751" s="196">
        <v>44494</v>
      </c>
      <c r="H751" s="111" t="s">
        <v>73</v>
      </c>
      <c r="I751" s="112">
        <v>530410959</v>
      </c>
      <c r="J751" s="112">
        <v>500000001</v>
      </c>
      <c r="K751" s="112">
        <v>505906298.64672118</v>
      </c>
      <c r="L751" s="112">
        <v>530410959</v>
      </c>
      <c r="M751" s="104">
        <v>0.95380061452800002</v>
      </c>
      <c r="N751" s="113">
        <v>6.1356809401000003</v>
      </c>
      <c r="O751" s="110" t="s">
        <v>74</v>
      </c>
      <c r="P751" s="106">
        <v>0.1217006573</v>
      </c>
      <c r="Q751" s="114"/>
      <c r="R751" s="115"/>
    </row>
    <row r="752" spans="2:18" x14ac:dyDescent="0.25">
      <c r="B752" s="109" t="s">
        <v>70</v>
      </c>
      <c r="C752" s="110" t="s">
        <v>152</v>
      </c>
      <c r="D752" s="111" t="s">
        <v>71</v>
      </c>
      <c r="E752" s="110" t="s">
        <v>72</v>
      </c>
      <c r="F752" s="196">
        <v>44067.479525462964</v>
      </c>
      <c r="G752" s="196">
        <v>44617</v>
      </c>
      <c r="H752" s="111" t="s">
        <v>73</v>
      </c>
      <c r="I752" s="112">
        <v>548972603</v>
      </c>
      <c r="J752" s="112">
        <v>500000000</v>
      </c>
      <c r="K752" s="112">
        <v>503277478.70592391</v>
      </c>
      <c r="L752" s="112">
        <v>548972603</v>
      </c>
      <c r="M752" s="104">
        <v>0.91676246857400001</v>
      </c>
      <c r="N752" s="113">
        <v>6.6598496161999998</v>
      </c>
      <c r="O752" s="110" t="s">
        <v>74</v>
      </c>
      <c r="P752" s="106">
        <v>0.12106826919999999</v>
      </c>
      <c r="Q752" s="114"/>
      <c r="R752" s="115"/>
    </row>
    <row r="753" spans="2:18" x14ac:dyDescent="0.25">
      <c r="B753" s="109" t="s">
        <v>70</v>
      </c>
      <c r="C753" s="110" t="s">
        <v>152</v>
      </c>
      <c r="D753" s="111" t="s">
        <v>71</v>
      </c>
      <c r="E753" s="110" t="s">
        <v>72</v>
      </c>
      <c r="F753" s="196">
        <v>44067.477199074077</v>
      </c>
      <c r="G753" s="196">
        <v>44617</v>
      </c>
      <c r="H753" s="111" t="s">
        <v>73</v>
      </c>
      <c r="I753" s="112">
        <v>548972603</v>
      </c>
      <c r="J753" s="112">
        <v>500000000</v>
      </c>
      <c r="K753" s="112">
        <v>503277478.70592391</v>
      </c>
      <c r="L753" s="112">
        <v>548972603</v>
      </c>
      <c r="M753" s="104">
        <v>0.91676246857400001</v>
      </c>
      <c r="N753" s="113">
        <v>6.6598496161999998</v>
      </c>
      <c r="O753" s="110" t="s">
        <v>74</v>
      </c>
      <c r="P753" s="106">
        <v>0.12106826919999999</v>
      </c>
      <c r="Q753" s="114"/>
      <c r="R753" s="115"/>
    </row>
    <row r="754" spans="2:18" x14ac:dyDescent="0.25">
      <c r="B754" s="109" t="s">
        <v>70</v>
      </c>
      <c r="C754" s="110" t="s">
        <v>152</v>
      </c>
      <c r="D754" s="111" t="s">
        <v>71</v>
      </c>
      <c r="E754" s="110" t="s">
        <v>72</v>
      </c>
      <c r="F754" s="196">
        <v>44061.649560185186</v>
      </c>
      <c r="G754" s="196">
        <v>44610</v>
      </c>
      <c r="H754" s="111" t="s">
        <v>73</v>
      </c>
      <c r="I754" s="112">
        <v>548972603</v>
      </c>
      <c r="J754" s="112">
        <v>500088334</v>
      </c>
      <c r="K754" s="112">
        <v>503900134.92621201</v>
      </c>
      <c r="L754" s="112">
        <v>548972603</v>
      </c>
      <c r="M754" s="104">
        <v>0.91789668951199999</v>
      </c>
      <c r="N754" s="113">
        <v>6.6598378462000003</v>
      </c>
      <c r="O754" s="110" t="s">
        <v>74</v>
      </c>
      <c r="P754" s="106">
        <v>0.12121805519999999</v>
      </c>
      <c r="Q754" s="114"/>
      <c r="R754" s="115"/>
    </row>
    <row r="755" spans="2:18" x14ac:dyDescent="0.25">
      <c r="B755" s="109" t="s">
        <v>70</v>
      </c>
      <c r="C755" s="110" t="s">
        <v>152</v>
      </c>
      <c r="D755" s="111" t="s">
        <v>71</v>
      </c>
      <c r="E755" s="110" t="s">
        <v>72</v>
      </c>
      <c r="F755" s="196">
        <v>44124.625092592592</v>
      </c>
      <c r="G755" s="196">
        <v>44494</v>
      </c>
      <c r="H755" s="111" t="s">
        <v>73</v>
      </c>
      <c r="I755" s="112">
        <v>530410959</v>
      </c>
      <c r="J755" s="112">
        <v>500000001</v>
      </c>
      <c r="K755" s="112">
        <v>505906298.64672118</v>
      </c>
      <c r="L755" s="112">
        <v>530410959</v>
      </c>
      <c r="M755" s="104">
        <v>0.95380061452800002</v>
      </c>
      <c r="N755" s="113">
        <v>6.1356809401000003</v>
      </c>
      <c r="O755" s="110" t="s">
        <v>74</v>
      </c>
      <c r="P755" s="106">
        <v>0.1217006573</v>
      </c>
      <c r="Q755" s="114"/>
      <c r="R755" s="115"/>
    </row>
    <row r="756" spans="2:18" x14ac:dyDescent="0.25">
      <c r="B756" s="109" t="s">
        <v>70</v>
      </c>
      <c r="C756" s="110" t="s">
        <v>152</v>
      </c>
      <c r="D756" s="111" t="s">
        <v>71</v>
      </c>
      <c r="E756" s="110" t="s">
        <v>72</v>
      </c>
      <c r="F756" s="196">
        <v>44109.663923611108</v>
      </c>
      <c r="G756" s="196">
        <v>44656</v>
      </c>
      <c r="H756" s="111" t="s">
        <v>73</v>
      </c>
      <c r="I756" s="112">
        <v>548705479</v>
      </c>
      <c r="J756" s="112">
        <v>500000001</v>
      </c>
      <c r="K756" s="112">
        <v>507653846.63850588</v>
      </c>
      <c r="L756" s="112">
        <v>548705479</v>
      </c>
      <c r="M756" s="104">
        <v>0.92518457727799996</v>
      </c>
      <c r="N756" s="113">
        <v>6.6601841288000001</v>
      </c>
      <c r="O756" s="110" t="s">
        <v>74</v>
      </c>
      <c r="P756" s="106">
        <v>0.1221210469</v>
      </c>
      <c r="Q756" s="114"/>
      <c r="R756" s="115"/>
    </row>
    <row r="757" spans="2:18" x14ac:dyDescent="0.25">
      <c r="B757" s="109" t="s">
        <v>70</v>
      </c>
      <c r="C757" s="110" t="s">
        <v>152</v>
      </c>
      <c r="D757" s="111" t="s">
        <v>71</v>
      </c>
      <c r="E757" s="110" t="s">
        <v>72</v>
      </c>
      <c r="F757" s="196">
        <v>44067.478518518517</v>
      </c>
      <c r="G757" s="196">
        <v>44617</v>
      </c>
      <c r="H757" s="111" t="s">
        <v>73</v>
      </c>
      <c r="I757" s="112">
        <v>548972603</v>
      </c>
      <c r="J757" s="112">
        <v>500000000</v>
      </c>
      <c r="K757" s="112">
        <v>503277478.70592391</v>
      </c>
      <c r="L757" s="112">
        <v>548972603</v>
      </c>
      <c r="M757" s="104">
        <v>0.91676246857400001</v>
      </c>
      <c r="N757" s="113">
        <v>6.6598496161999998</v>
      </c>
      <c r="O757" s="110" t="s">
        <v>74</v>
      </c>
      <c r="P757" s="106">
        <v>0.12106826919999999</v>
      </c>
      <c r="Q757" s="114"/>
      <c r="R757" s="115"/>
    </row>
    <row r="758" spans="2:18" x14ac:dyDescent="0.25">
      <c r="B758" s="109" t="s">
        <v>70</v>
      </c>
      <c r="C758" s="110" t="s">
        <v>152</v>
      </c>
      <c r="D758" s="111" t="s">
        <v>71</v>
      </c>
      <c r="E758" s="110" t="s">
        <v>72</v>
      </c>
      <c r="F758" s="196">
        <v>44061.650868055556</v>
      </c>
      <c r="G758" s="196">
        <v>44610</v>
      </c>
      <c r="H758" s="111" t="s">
        <v>73</v>
      </c>
      <c r="I758" s="112">
        <v>548972603</v>
      </c>
      <c r="J758" s="112">
        <v>500088334</v>
      </c>
      <c r="K758" s="112">
        <v>503900134.92621201</v>
      </c>
      <c r="L758" s="112">
        <v>548972603</v>
      </c>
      <c r="M758" s="104">
        <v>0.91789668951199999</v>
      </c>
      <c r="N758" s="113">
        <v>6.6598378462000003</v>
      </c>
      <c r="O758" s="110" t="s">
        <v>74</v>
      </c>
      <c r="P758" s="106">
        <v>0.12121805519999999</v>
      </c>
      <c r="Q758" s="114"/>
      <c r="R758" s="115"/>
    </row>
    <row r="759" spans="2:18" x14ac:dyDescent="0.25">
      <c r="B759" s="109" t="s">
        <v>70</v>
      </c>
      <c r="C759" s="110" t="s">
        <v>152</v>
      </c>
      <c r="D759" s="111" t="s">
        <v>71</v>
      </c>
      <c r="E759" s="110" t="s">
        <v>72</v>
      </c>
      <c r="F759" s="196">
        <v>44061.648576388892</v>
      </c>
      <c r="G759" s="196">
        <v>44610</v>
      </c>
      <c r="H759" s="111" t="s">
        <v>73</v>
      </c>
      <c r="I759" s="112">
        <v>548972603</v>
      </c>
      <c r="J759" s="112">
        <v>500088334</v>
      </c>
      <c r="K759" s="112">
        <v>503900134.92621201</v>
      </c>
      <c r="L759" s="112">
        <v>548972603</v>
      </c>
      <c r="M759" s="104">
        <v>0.91789668951199999</v>
      </c>
      <c r="N759" s="113">
        <v>6.6598378462000003</v>
      </c>
      <c r="O759" s="110" t="s">
        <v>74</v>
      </c>
      <c r="P759" s="106">
        <v>0.12121805519999999</v>
      </c>
      <c r="Q759" s="114"/>
      <c r="R759" s="115"/>
    </row>
    <row r="760" spans="2:18" x14ac:dyDescent="0.25">
      <c r="B760" s="109" t="s">
        <v>70</v>
      </c>
      <c r="C760" s="110" t="s">
        <v>152</v>
      </c>
      <c r="D760" s="111" t="s">
        <v>71</v>
      </c>
      <c r="E760" s="110" t="s">
        <v>72</v>
      </c>
      <c r="F760" s="196">
        <v>44124.624027777776</v>
      </c>
      <c r="G760" s="196">
        <v>44494</v>
      </c>
      <c r="H760" s="111" t="s">
        <v>73</v>
      </c>
      <c r="I760" s="112">
        <v>530410959</v>
      </c>
      <c r="J760" s="112">
        <v>500000001</v>
      </c>
      <c r="K760" s="112">
        <v>505906298.64672118</v>
      </c>
      <c r="L760" s="112">
        <v>530410959</v>
      </c>
      <c r="M760" s="104">
        <v>0.95380061452800002</v>
      </c>
      <c r="N760" s="113">
        <v>6.1356809401000003</v>
      </c>
      <c r="O760" s="110" t="s">
        <v>74</v>
      </c>
      <c r="P760" s="106">
        <v>0.1217006573</v>
      </c>
      <c r="Q760" s="114"/>
      <c r="R760" s="115"/>
    </row>
    <row r="761" spans="2:18" x14ac:dyDescent="0.25">
      <c r="B761" s="109" t="s">
        <v>70</v>
      </c>
      <c r="C761" s="110" t="s">
        <v>152</v>
      </c>
      <c r="D761" s="111" t="s">
        <v>71</v>
      </c>
      <c r="E761" s="110" t="s">
        <v>72</v>
      </c>
      <c r="F761" s="196">
        <v>44109.662974537037</v>
      </c>
      <c r="G761" s="196">
        <v>44656</v>
      </c>
      <c r="H761" s="111" t="s">
        <v>73</v>
      </c>
      <c r="I761" s="112">
        <v>548705479</v>
      </c>
      <c r="J761" s="112">
        <v>500000001</v>
      </c>
      <c r="K761" s="112">
        <v>507653846.63850588</v>
      </c>
      <c r="L761" s="112">
        <v>548705479</v>
      </c>
      <c r="M761" s="104">
        <v>0.92518457727799996</v>
      </c>
      <c r="N761" s="113">
        <v>6.6601841288000001</v>
      </c>
      <c r="O761" s="110" t="s">
        <v>74</v>
      </c>
      <c r="P761" s="106">
        <v>0.1221210469</v>
      </c>
      <c r="Q761" s="114"/>
      <c r="R761" s="115"/>
    </row>
    <row r="762" spans="2:18" x14ac:dyDescent="0.25">
      <c r="B762" s="109" t="s">
        <v>70</v>
      </c>
      <c r="C762" s="110" t="s">
        <v>152</v>
      </c>
      <c r="D762" s="111" t="s">
        <v>71</v>
      </c>
      <c r="E762" s="110" t="s">
        <v>72</v>
      </c>
      <c r="F762" s="196">
        <v>44067.477465277778</v>
      </c>
      <c r="G762" s="196">
        <v>44617</v>
      </c>
      <c r="H762" s="111" t="s">
        <v>73</v>
      </c>
      <c r="I762" s="112">
        <v>548972603</v>
      </c>
      <c r="J762" s="112">
        <v>500000000</v>
      </c>
      <c r="K762" s="112">
        <v>503277478.70592391</v>
      </c>
      <c r="L762" s="112">
        <v>548972603</v>
      </c>
      <c r="M762" s="104">
        <v>0.91676246857400001</v>
      </c>
      <c r="N762" s="113">
        <v>6.6598496161999998</v>
      </c>
      <c r="O762" s="110" t="s">
        <v>74</v>
      </c>
      <c r="P762" s="106">
        <v>0.12106826919999999</v>
      </c>
      <c r="Q762" s="114"/>
      <c r="R762" s="115"/>
    </row>
    <row r="763" spans="2:18" x14ac:dyDescent="0.25">
      <c r="B763" s="109" t="s">
        <v>70</v>
      </c>
      <c r="C763" s="110" t="s">
        <v>152</v>
      </c>
      <c r="D763" s="111" t="s">
        <v>71</v>
      </c>
      <c r="E763" s="110" t="s">
        <v>72</v>
      </c>
      <c r="F763" s="196">
        <v>44061.649907407409</v>
      </c>
      <c r="G763" s="196">
        <v>44610</v>
      </c>
      <c r="H763" s="111" t="s">
        <v>73</v>
      </c>
      <c r="I763" s="112">
        <v>548972603</v>
      </c>
      <c r="J763" s="112">
        <v>500088334</v>
      </c>
      <c r="K763" s="112">
        <v>503900134.92621201</v>
      </c>
      <c r="L763" s="112">
        <v>548972603</v>
      </c>
      <c r="M763" s="104">
        <v>0.91789668951199999</v>
      </c>
      <c r="N763" s="113">
        <v>6.6598378462000003</v>
      </c>
      <c r="O763" s="110" t="s">
        <v>74</v>
      </c>
      <c r="P763" s="106">
        <v>0.12121805519999999</v>
      </c>
      <c r="Q763" s="114"/>
      <c r="R763" s="115"/>
    </row>
    <row r="764" spans="2:18" x14ac:dyDescent="0.25">
      <c r="B764" s="116" t="s">
        <v>153</v>
      </c>
      <c r="C764" s="117"/>
      <c r="D764" s="118"/>
      <c r="E764" s="117"/>
      <c r="F764" s="195"/>
      <c r="G764" s="195"/>
      <c r="H764" s="118"/>
      <c r="I764" s="119">
        <v>17454150688</v>
      </c>
      <c r="J764" s="119">
        <v>16000883352</v>
      </c>
      <c r="K764" s="119">
        <v>16153137008.032721</v>
      </c>
      <c r="L764" s="119">
        <v>17454150688</v>
      </c>
      <c r="M764" s="104"/>
      <c r="N764" s="120"/>
      <c r="O764" s="117"/>
      <c r="P764" s="121">
        <v>3.885793469199998</v>
      </c>
      <c r="Q764" s="122"/>
      <c r="R764" s="123"/>
    </row>
    <row r="765" spans="2:18" x14ac:dyDescent="0.25">
      <c r="B765" s="109" t="s">
        <v>70</v>
      </c>
      <c r="C765" s="110" t="s">
        <v>94</v>
      </c>
      <c r="D765" s="111" t="s">
        <v>71</v>
      </c>
      <c r="E765" s="110" t="s">
        <v>72</v>
      </c>
      <c r="F765" s="196">
        <v>44007.711192129631</v>
      </c>
      <c r="G765" s="196">
        <v>44557</v>
      </c>
      <c r="H765" s="111" t="s">
        <v>73</v>
      </c>
      <c r="I765" s="112">
        <v>548972603</v>
      </c>
      <c r="J765" s="112">
        <v>500000001</v>
      </c>
      <c r="K765" s="112">
        <v>500791856.84836978</v>
      </c>
      <c r="L765" s="112">
        <v>548972603</v>
      </c>
      <c r="M765" s="104">
        <v>0.91223469825600001</v>
      </c>
      <c r="N765" s="113">
        <v>6.6598922587000002</v>
      </c>
      <c r="O765" s="110" t="s">
        <v>74</v>
      </c>
      <c r="P765" s="106">
        <v>0.1204703288</v>
      </c>
      <c r="Q765" s="114"/>
      <c r="R765" s="115"/>
    </row>
    <row r="766" spans="2:18" x14ac:dyDescent="0.25">
      <c r="B766" s="109" t="s">
        <v>70</v>
      </c>
      <c r="C766" s="110" t="s">
        <v>94</v>
      </c>
      <c r="D766" s="111" t="s">
        <v>71</v>
      </c>
      <c r="E766" s="110" t="s">
        <v>72</v>
      </c>
      <c r="F766" s="196">
        <v>44007.708020833335</v>
      </c>
      <c r="G766" s="196">
        <v>44557</v>
      </c>
      <c r="H766" s="111" t="s">
        <v>73</v>
      </c>
      <c r="I766" s="112">
        <v>548972603</v>
      </c>
      <c r="J766" s="112">
        <v>500000001</v>
      </c>
      <c r="K766" s="112">
        <v>500791856.84836978</v>
      </c>
      <c r="L766" s="112">
        <v>548972603</v>
      </c>
      <c r="M766" s="104">
        <v>0.91223469825600001</v>
      </c>
      <c r="N766" s="113">
        <v>6.6598922587000002</v>
      </c>
      <c r="O766" s="110" t="s">
        <v>74</v>
      </c>
      <c r="P766" s="106">
        <v>0.1204703288</v>
      </c>
      <c r="Q766" s="114"/>
      <c r="R766" s="115"/>
    </row>
    <row r="767" spans="2:18" x14ac:dyDescent="0.25">
      <c r="B767" s="109" t="s">
        <v>70</v>
      </c>
      <c r="C767" s="110" t="s">
        <v>94</v>
      </c>
      <c r="D767" s="111" t="s">
        <v>71</v>
      </c>
      <c r="E767" s="110" t="s">
        <v>72</v>
      </c>
      <c r="F767" s="196">
        <v>43979.69871527778</v>
      </c>
      <c r="G767" s="196">
        <v>44529</v>
      </c>
      <c r="H767" s="111" t="s">
        <v>73</v>
      </c>
      <c r="I767" s="112">
        <v>551609589</v>
      </c>
      <c r="J767" s="112">
        <v>500000000</v>
      </c>
      <c r="K767" s="112">
        <v>503450168.78063548</v>
      </c>
      <c r="L767" s="112">
        <v>551609589</v>
      </c>
      <c r="M767" s="104">
        <v>0.91269292416299996</v>
      </c>
      <c r="N767" s="113">
        <v>7.0276799548</v>
      </c>
      <c r="O767" s="110" t="s">
        <v>74</v>
      </c>
      <c r="P767" s="106">
        <v>0.1211098115</v>
      </c>
      <c r="Q767" s="114"/>
      <c r="R767" s="115"/>
    </row>
    <row r="768" spans="2:18" x14ac:dyDescent="0.25">
      <c r="B768" s="109" t="s">
        <v>70</v>
      </c>
      <c r="C768" s="110" t="s">
        <v>94</v>
      </c>
      <c r="D768" s="111" t="s">
        <v>71</v>
      </c>
      <c r="E768" s="110" t="s">
        <v>72</v>
      </c>
      <c r="F768" s="196">
        <v>43881.68540509259</v>
      </c>
      <c r="G768" s="196">
        <v>44426</v>
      </c>
      <c r="H768" s="111" t="s">
        <v>73</v>
      </c>
      <c r="I768" s="112">
        <v>553478082</v>
      </c>
      <c r="J768" s="112">
        <v>500097091</v>
      </c>
      <c r="K768" s="112">
        <v>504288180.30776381</v>
      </c>
      <c r="L768" s="112">
        <v>553478082</v>
      </c>
      <c r="M768" s="104">
        <v>0.91112583624900001</v>
      </c>
      <c r="N768" s="113">
        <v>7.3441991146000003</v>
      </c>
      <c r="O768" s="110" t="s">
        <v>74</v>
      </c>
      <c r="P768" s="106">
        <v>0.1213114032</v>
      </c>
      <c r="Q768" s="114"/>
      <c r="R768" s="115"/>
    </row>
    <row r="769" spans="2:18" x14ac:dyDescent="0.25">
      <c r="B769" s="109" t="s">
        <v>70</v>
      </c>
      <c r="C769" s="110" t="s">
        <v>94</v>
      </c>
      <c r="D769" s="111" t="s">
        <v>71</v>
      </c>
      <c r="E769" s="110" t="s">
        <v>72</v>
      </c>
      <c r="F769" s="196">
        <v>44007.710057870368</v>
      </c>
      <c r="G769" s="196">
        <v>44557</v>
      </c>
      <c r="H769" s="111" t="s">
        <v>73</v>
      </c>
      <c r="I769" s="112">
        <v>548972603</v>
      </c>
      <c r="J769" s="112">
        <v>500000001</v>
      </c>
      <c r="K769" s="112">
        <v>500791856.84836978</v>
      </c>
      <c r="L769" s="112">
        <v>548972603</v>
      </c>
      <c r="M769" s="104">
        <v>0.91223469825600001</v>
      </c>
      <c r="N769" s="113">
        <v>6.6598922587000002</v>
      </c>
      <c r="O769" s="110" t="s">
        <v>74</v>
      </c>
      <c r="P769" s="106">
        <v>0.1204703288</v>
      </c>
      <c r="Q769" s="114"/>
      <c r="R769" s="115"/>
    </row>
    <row r="770" spans="2:18" x14ac:dyDescent="0.25">
      <c r="B770" s="109" t="s">
        <v>70</v>
      </c>
      <c r="C770" s="110" t="s">
        <v>94</v>
      </c>
      <c r="D770" s="111" t="s">
        <v>71</v>
      </c>
      <c r="E770" s="110" t="s">
        <v>72</v>
      </c>
      <c r="F770" s="196">
        <v>43979.700520833336</v>
      </c>
      <c r="G770" s="196">
        <v>44529</v>
      </c>
      <c r="H770" s="111" t="s">
        <v>73</v>
      </c>
      <c r="I770" s="112">
        <v>551609589</v>
      </c>
      <c r="J770" s="112">
        <v>500000000</v>
      </c>
      <c r="K770" s="112">
        <v>503450168.78063548</v>
      </c>
      <c r="L770" s="112">
        <v>551609589</v>
      </c>
      <c r="M770" s="104">
        <v>0.91269292416299996</v>
      </c>
      <c r="N770" s="113">
        <v>7.0276799548</v>
      </c>
      <c r="O770" s="110" t="s">
        <v>74</v>
      </c>
      <c r="P770" s="106">
        <v>0.1211098115</v>
      </c>
      <c r="Q770" s="114"/>
      <c r="R770" s="115"/>
    </row>
    <row r="771" spans="2:18" x14ac:dyDescent="0.25">
      <c r="B771" s="109" t="s">
        <v>70</v>
      </c>
      <c r="C771" s="110" t="s">
        <v>94</v>
      </c>
      <c r="D771" s="111" t="s">
        <v>71</v>
      </c>
      <c r="E771" s="110" t="s">
        <v>72</v>
      </c>
      <c r="F771" s="196">
        <v>43979.697129629632</v>
      </c>
      <c r="G771" s="196">
        <v>44529</v>
      </c>
      <c r="H771" s="111" t="s">
        <v>73</v>
      </c>
      <c r="I771" s="112">
        <v>551609589</v>
      </c>
      <c r="J771" s="112">
        <v>500000000</v>
      </c>
      <c r="K771" s="112">
        <v>503450168.78063548</v>
      </c>
      <c r="L771" s="112">
        <v>551609589</v>
      </c>
      <c r="M771" s="104">
        <v>0.91269292416299996</v>
      </c>
      <c r="N771" s="113">
        <v>7.0276799548</v>
      </c>
      <c r="O771" s="110" t="s">
        <v>74</v>
      </c>
      <c r="P771" s="106">
        <v>0.1211098115</v>
      </c>
      <c r="Q771" s="114"/>
      <c r="R771" s="115"/>
    </row>
    <row r="772" spans="2:18" x14ac:dyDescent="0.25">
      <c r="B772" s="109" t="s">
        <v>70</v>
      </c>
      <c r="C772" s="110" t="s">
        <v>94</v>
      </c>
      <c r="D772" s="111" t="s">
        <v>71</v>
      </c>
      <c r="E772" s="110" t="s">
        <v>72</v>
      </c>
      <c r="F772" s="196">
        <v>43761.697974537034</v>
      </c>
      <c r="G772" s="196">
        <v>44312</v>
      </c>
      <c r="H772" s="111" t="s">
        <v>73</v>
      </c>
      <c r="I772" s="112">
        <v>327819180</v>
      </c>
      <c r="J772" s="112">
        <v>299979214</v>
      </c>
      <c r="K772" s="112">
        <v>292009629.77145547</v>
      </c>
      <c r="L772" s="112">
        <v>327819180</v>
      </c>
      <c r="M772" s="104">
        <v>0.89076432248899995</v>
      </c>
      <c r="N772" s="113">
        <v>6.4321814193</v>
      </c>
      <c r="O772" s="110" t="s">
        <v>74</v>
      </c>
      <c r="P772" s="106">
        <v>7.0245743099999994E-2</v>
      </c>
      <c r="Q772" s="114"/>
      <c r="R772" s="115"/>
    </row>
    <row r="773" spans="2:18" x14ac:dyDescent="0.25">
      <c r="B773" s="109" t="s">
        <v>70</v>
      </c>
      <c r="C773" s="110" t="s">
        <v>94</v>
      </c>
      <c r="D773" s="111" t="s">
        <v>71</v>
      </c>
      <c r="E773" s="110" t="s">
        <v>72</v>
      </c>
      <c r="F773" s="196">
        <v>44007.708321759259</v>
      </c>
      <c r="G773" s="196">
        <v>44557</v>
      </c>
      <c r="H773" s="111" t="s">
        <v>73</v>
      </c>
      <c r="I773" s="112">
        <v>548972603</v>
      </c>
      <c r="J773" s="112">
        <v>500000001</v>
      </c>
      <c r="K773" s="112">
        <v>500791856.84836978</v>
      </c>
      <c r="L773" s="112">
        <v>548972603</v>
      </c>
      <c r="M773" s="104">
        <v>0.91223469825600001</v>
      </c>
      <c r="N773" s="113">
        <v>6.6598922587000002</v>
      </c>
      <c r="O773" s="110" t="s">
        <v>74</v>
      </c>
      <c r="P773" s="106">
        <v>0.1204703288</v>
      </c>
      <c r="Q773" s="114"/>
      <c r="R773" s="115"/>
    </row>
    <row r="774" spans="2:18" x14ac:dyDescent="0.25">
      <c r="B774" s="109" t="s">
        <v>70</v>
      </c>
      <c r="C774" s="110" t="s">
        <v>94</v>
      </c>
      <c r="D774" s="111" t="s">
        <v>71</v>
      </c>
      <c r="E774" s="110" t="s">
        <v>72</v>
      </c>
      <c r="F774" s="196">
        <v>43979.699097222219</v>
      </c>
      <c r="G774" s="196">
        <v>44529</v>
      </c>
      <c r="H774" s="111" t="s">
        <v>73</v>
      </c>
      <c r="I774" s="112">
        <v>551609589</v>
      </c>
      <c r="J774" s="112">
        <v>500000000</v>
      </c>
      <c r="K774" s="112">
        <v>503450168.78063548</v>
      </c>
      <c r="L774" s="112">
        <v>551609589</v>
      </c>
      <c r="M774" s="104">
        <v>0.91269292416299996</v>
      </c>
      <c r="N774" s="113">
        <v>7.0276799548</v>
      </c>
      <c r="O774" s="110" t="s">
        <v>74</v>
      </c>
      <c r="P774" s="106">
        <v>0.1211098115</v>
      </c>
      <c r="Q774" s="114"/>
      <c r="R774" s="115"/>
    </row>
    <row r="775" spans="2:18" x14ac:dyDescent="0.25">
      <c r="B775" s="109" t="s">
        <v>70</v>
      </c>
      <c r="C775" s="110" t="s">
        <v>94</v>
      </c>
      <c r="D775" s="111" t="s">
        <v>71</v>
      </c>
      <c r="E775" s="110" t="s">
        <v>72</v>
      </c>
      <c r="F775" s="196">
        <v>43881.685960648145</v>
      </c>
      <c r="G775" s="196">
        <v>44426</v>
      </c>
      <c r="H775" s="111" t="s">
        <v>73</v>
      </c>
      <c r="I775" s="112">
        <v>553478082</v>
      </c>
      <c r="J775" s="112">
        <v>500097091</v>
      </c>
      <c r="K775" s="112">
        <v>504288180.30776381</v>
      </c>
      <c r="L775" s="112">
        <v>553478082</v>
      </c>
      <c r="M775" s="104">
        <v>0.91112583624900001</v>
      </c>
      <c r="N775" s="113">
        <v>7.3441991146000003</v>
      </c>
      <c r="O775" s="110" t="s">
        <v>74</v>
      </c>
      <c r="P775" s="106">
        <v>0.1213114032</v>
      </c>
      <c r="Q775" s="114"/>
      <c r="R775" s="115"/>
    </row>
    <row r="776" spans="2:18" x14ac:dyDescent="0.25">
      <c r="B776" s="109" t="s">
        <v>70</v>
      </c>
      <c r="C776" s="110" t="s">
        <v>94</v>
      </c>
      <c r="D776" s="111" t="s">
        <v>71</v>
      </c>
      <c r="E776" s="110" t="s">
        <v>72</v>
      </c>
      <c r="F776" s="196">
        <v>44007.710416666669</v>
      </c>
      <c r="G776" s="196">
        <v>44557</v>
      </c>
      <c r="H776" s="111" t="s">
        <v>73</v>
      </c>
      <c r="I776" s="112">
        <v>548972603</v>
      </c>
      <c r="J776" s="112">
        <v>500000001</v>
      </c>
      <c r="K776" s="112">
        <v>500791856.84836978</v>
      </c>
      <c r="L776" s="112">
        <v>548972603</v>
      </c>
      <c r="M776" s="104">
        <v>0.91223469825600001</v>
      </c>
      <c r="N776" s="113">
        <v>6.6598922587000002</v>
      </c>
      <c r="O776" s="110" t="s">
        <v>74</v>
      </c>
      <c r="P776" s="106">
        <v>0.1204703288</v>
      </c>
      <c r="Q776" s="114"/>
      <c r="R776" s="115"/>
    </row>
    <row r="777" spans="2:18" x14ac:dyDescent="0.25">
      <c r="B777" s="109" t="s">
        <v>70</v>
      </c>
      <c r="C777" s="110" t="s">
        <v>94</v>
      </c>
      <c r="D777" s="111" t="s">
        <v>71</v>
      </c>
      <c r="E777" s="110" t="s">
        <v>72</v>
      </c>
      <c r="F777" s="196">
        <v>44007.707349537035</v>
      </c>
      <c r="G777" s="196">
        <v>44557</v>
      </c>
      <c r="H777" s="111" t="s">
        <v>73</v>
      </c>
      <c r="I777" s="112">
        <v>548972603</v>
      </c>
      <c r="J777" s="112">
        <v>500000001</v>
      </c>
      <c r="K777" s="112">
        <v>500791856.84836978</v>
      </c>
      <c r="L777" s="112">
        <v>548972603</v>
      </c>
      <c r="M777" s="104">
        <v>0.91223469825600001</v>
      </c>
      <c r="N777" s="113">
        <v>6.6598922587000002</v>
      </c>
      <c r="O777" s="110" t="s">
        <v>74</v>
      </c>
      <c r="P777" s="106">
        <v>0.1204703288</v>
      </c>
      <c r="Q777" s="114"/>
      <c r="R777" s="115"/>
    </row>
    <row r="778" spans="2:18" x14ac:dyDescent="0.25">
      <c r="B778" s="109" t="s">
        <v>70</v>
      </c>
      <c r="C778" s="110" t="s">
        <v>94</v>
      </c>
      <c r="D778" s="111" t="s">
        <v>71</v>
      </c>
      <c r="E778" s="110" t="s">
        <v>72</v>
      </c>
      <c r="F778" s="196">
        <v>43979.697766203702</v>
      </c>
      <c r="G778" s="196">
        <v>44529</v>
      </c>
      <c r="H778" s="111" t="s">
        <v>73</v>
      </c>
      <c r="I778" s="112">
        <v>551609589</v>
      </c>
      <c r="J778" s="112">
        <v>500000000</v>
      </c>
      <c r="K778" s="112">
        <v>503450168.78063548</v>
      </c>
      <c r="L778" s="112">
        <v>551609589</v>
      </c>
      <c r="M778" s="104">
        <v>0.91269292416299996</v>
      </c>
      <c r="N778" s="113">
        <v>7.0276799548</v>
      </c>
      <c r="O778" s="110" t="s">
        <v>74</v>
      </c>
      <c r="P778" s="106">
        <v>0.1211098115</v>
      </c>
      <c r="Q778" s="114"/>
      <c r="R778" s="115"/>
    </row>
    <row r="779" spans="2:18" x14ac:dyDescent="0.25">
      <c r="B779" s="109" t="s">
        <v>70</v>
      </c>
      <c r="C779" s="110" t="s">
        <v>94</v>
      </c>
      <c r="D779" s="111" t="s">
        <v>71</v>
      </c>
      <c r="E779" s="110" t="s">
        <v>72</v>
      </c>
      <c r="F779" s="196">
        <v>43881.684050925927</v>
      </c>
      <c r="G779" s="196">
        <v>44426</v>
      </c>
      <c r="H779" s="111" t="s">
        <v>73</v>
      </c>
      <c r="I779" s="112">
        <v>553478082</v>
      </c>
      <c r="J779" s="112">
        <v>500097091</v>
      </c>
      <c r="K779" s="112">
        <v>504288180.30776381</v>
      </c>
      <c r="L779" s="112">
        <v>553478082</v>
      </c>
      <c r="M779" s="104">
        <v>0.91112583624900001</v>
      </c>
      <c r="N779" s="113">
        <v>7.3441991146000003</v>
      </c>
      <c r="O779" s="110" t="s">
        <v>74</v>
      </c>
      <c r="P779" s="106">
        <v>0.1213114032</v>
      </c>
      <c r="Q779" s="114"/>
      <c r="R779" s="115"/>
    </row>
    <row r="780" spans="2:18" x14ac:dyDescent="0.25">
      <c r="B780" s="109" t="s">
        <v>70</v>
      </c>
      <c r="C780" s="110" t="s">
        <v>94</v>
      </c>
      <c r="D780" s="111" t="s">
        <v>71</v>
      </c>
      <c r="E780" s="110" t="s">
        <v>72</v>
      </c>
      <c r="F780" s="196">
        <v>44007.709305555552</v>
      </c>
      <c r="G780" s="196">
        <v>44557</v>
      </c>
      <c r="H780" s="111" t="s">
        <v>73</v>
      </c>
      <c r="I780" s="112">
        <v>548972603</v>
      </c>
      <c r="J780" s="112">
        <v>500000001</v>
      </c>
      <c r="K780" s="112">
        <v>500791856.84836978</v>
      </c>
      <c r="L780" s="112">
        <v>548972603</v>
      </c>
      <c r="M780" s="104">
        <v>0.91223469825600001</v>
      </c>
      <c r="N780" s="113">
        <v>6.6598922587000002</v>
      </c>
      <c r="O780" s="110" t="s">
        <v>74</v>
      </c>
      <c r="P780" s="106">
        <v>0.1204703288</v>
      </c>
      <c r="Q780" s="114"/>
      <c r="R780" s="115"/>
    </row>
    <row r="781" spans="2:18" x14ac:dyDescent="0.25">
      <c r="B781" s="109" t="s">
        <v>70</v>
      </c>
      <c r="C781" s="110" t="s">
        <v>94</v>
      </c>
      <c r="D781" s="111" t="s">
        <v>71</v>
      </c>
      <c r="E781" s="110" t="s">
        <v>72</v>
      </c>
      <c r="F781" s="196">
        <v>43979.699571759258</v>
      </c>
      <c r="G781" s="196">
        <v>44529</v>
      </c>
      <c r="H781" s="111" t="s">
        <v>73</v>
      </c>
      <c r="I781" s="112">
        <v>551609589</v>
      </c>
      <c r="J781" s="112">
        <v>500000000</v>
      </c>
      <c r="K781" s="112">
        <v>503450168.78063548</v>
      </c>
      <c r="L781" s="112">
        <v>551609589</v>
      </c>
      <c r="M781" s="104">
        <v>0.91269292416299996</v>
      </c>
      <c r="N781" s="113">
        <v>7.0276799548</v>
      </c>
      <c r="O781" s="110" t="s">
        <v>74</v>
      </c>
      <c r="P781" s="106">
        <v>0.1211098115</v>
      </c>
      <c r="Q781" s="114"/>
      <c r="R781" s="115"/>
    </row>
    <row r="782" spans="2:18" x14ac:dyDescent="0.25">
      <c r="B782" s="109" t="s">
        <v>70</v>
      </c>
      <c r="C782" s="110" t="s">
        <v>94</v>
      </c>
      <c r="D782" s="111" t="s">
        <v>71</v>
      </c>
      <c r="E782" s="110" t="s">
        <v>72</v>
      </c>
      <c r="F782" s="196">
        <v>43979.695520833331</v>
      </c>
      <c r="G782" s="196">
        <v>44529</v>
      </c>
      <c r="H782" s="111" t="s">
        <v>73</v>
      </c>
      <c r="I782" s="112">
        <v>551609589</v>
      </c>
      <c r="J782" s="112">
        <v>500000000</v>
      </c>
      <c r="K782" s="112">
        <v>503450168.78063548</v>
      </c>
      <c r="L782" s="112">
        <v>551609589</v>
      </c>
      <c r="M782" s="104">
        <v>0.91269292416299996</v>
      </c>
      <c r="N782" s="113">
        <v>7.0276799548</v>
      </c>
      <c r="O782" s="110" t="s">
        <v>74</v>
      </c>
      <c r="P782" s="106">
        <v>0.1211098115</v>
      </c>
      <c r="Q782" s="114"/>
      <c r="R782" s="115"/>
    </row>
    <row r="783" spans="2:18" x14ac:dyDescent="0.25">
      <c r="B783" s="109" t="s">
        <v>70</v>
      </c>
      <c r="C783" s="110" t="s">
        <v>94</v>
      </c>
      <c r="D783" s="111" t="s">
        <v>71</v>
      </c>
      <c r="E783" s="110" t="s">
        <v>72</v>
      </c>
      <c r="F783" s="196">
        <v>44007.710879629631</v>
      </c>
      <c r="G783" s="196">
        <v>44557</v>
      </c>
      <c r="H783" s="111" t="s">
        <v>73</v>
      </c>
      <c r="I783" s="112">
        <v>548972603</v>
      </c>
      <c r="J783" s="112">
        <v>500000001</v>
      </c>
      <c r="K783" s="112">
        <v>500791856.84836978</v>
      </c>
      <c r="L783" s="112">
        <v>548972603</v>
      </c>
      <c r="M783" s="104">
        <v>0.91223469825600001</v>
      </c>
      <c r="N783" s="113">
        <v>6.6598922587000002</v>
      </c>
      <c r="O783" s="110" t="s">
        <v>74</v>
      </c>
      <c r="P783" s="106">
        <v>0.1204703288</v>
      </c>
      <c r="Q783" s="114"/>
      <c r="R783" s="115"/>
    </row>
    <row r="784" spans="2:18" x14ac:dyDescent="0.25">
      <c r="B784" s="109" t="s">
        <v>70</v>
      </c>
      <c r="C784" s="110" t="s">
        <v>94</v>
      </c>
      <c r="D784" s="111" t="s">
        <v>71</v>
      </c>
      <c r="E784" s="110" t="s">
        <v>72</v>
      </c>
      <c r="F784" s="196">
        <v>44007.707696759258</v>
      </c>
      <c r="G784" s="196">
        <v>44557</v>
      </c>
      <c r="H784" s="111" t="s">
        <v>73</v>
      </c>
      <c r="I784" s="112">
        <v>548972603</v>
      </c>
      <c r="J784" s="112">
        <v>500000001</v>
      </c>
      <c r="K784" s="112">
        <v>500791856.84836978</v>
      </c>
      <c r="L784" s="112">
        <v>548972603</v>
      </c>
      <c r="M784" s="104">
        <v>0.91223469825600001</v>
      </c>
      <c r="N784" s="113">
        <v>6.6598922587000002</v>
      </c>
      <c r="O784" s="110" t="s">
        <v>74</v>
      </c>
      <c r="P784" s="106">
        <v>0.1204703288</v>
      </c>
      <c r="Q784" s="114"/>
      <c r="R784" s="115"/>
    </row>
    <row r="785" spans="2:18" x14ac:dyDescent="0.25">
      <c r="B785" s="109" t="s">
        <v>70</v>
      </c>
      <c r="C785" s="110" t="s">
        <v>94</v>
      </c>
      <c r="D785" s="111" t="s">
        <v>71</v>
      </c>
      <c r="E785" s="110" t="s">
        <v>72</v>
      </c>
      <c r="F785" s="196">
        <v>43979.698217592595</v>
      </c>
      <c r="G785" s="196">
        <v>44529</v>
      </c>
      <c r="H785" s="111" t="s">
        <v>73</v>
      </c>
      <c r="I785" s="112">
        <v>551609589</v>
      </c>
      <c r="J785" s="112">
        <v>500000000</v>
      </c>
      <c r="K785" s="112">
        <v>503450168.78063548</v>
      </c>
      <c r="L785" s="112">
        <v>551609589</v>
      </c>
      <c r="M785" s="104">
        <v>0.91269292416299996</v>
      </c>
      <c r="N785" s="113">
        <v>7.0276799548</v>
      </c>
      <c r="O785" s="110" t="s">
        <v>74</v>
      </c>
      <c r="P785" s="106">
        <v>0.1211098115</v>
      </c>
      <c r="Q785" s="114"/>
      <c r="R785" s="115"/>
    </row>
    <row r="786" spans="2:18" x14ac:dyDescent="0.25">
      <c r="B786" s="109" t="s">
        <v>70</v>
      </c>
      <c r="C786" s="110" t="s">
        <v>94</v>
      </c>
      <c r="D786" s="111" t="s">
        <v>71</v>
      </c>
      <c r="E786" s="110" t="s">
        <v>72</v>
      </c>
      <c r="F786" s="196">
        <v>43881.68482638889</v>
      </c>
      <c r="G786" s="196">
        <v>44426</v>
      </c>
      <c r="H786" s="111" t="s">
        <v>73</v>
      </c>
      <c r="I786" s="112">
        <v>553478082</v>
      </c>
      <c r="J786" s="112">
        <v>500097091</v>
      </c>
      <c r="K786" s="112">
        <v>504288180.30776381</v>
      </c>
      <c r="L786" s="112">
        <v>553478082</v>
      </c>
      <c r="M786" s="104">
        <v>0.91112583624900001</v>
      </c>
      <c r="N786" s="113">
        <v>7.3441991146000003</v>
      </c>
      <c r="O786" s="110" t="s">
        <v>74</v>
      </c>
      <c r="P786" s="106">
        <v>0.1213114032</v>
      </c>
      <c r="Q786" s="114"/>
      <c r="R786" s="115"/>
    </row>
    <row r="787" spans="2:18" x14ac:dyDescent="0.25">
      <c r="B787" s="109" t="s">
        <v>70</v>
      </c>
      <c r="C787" s="110" t="s">
        <v>94</v>
      </c>
      <c r="D787" s="111" t="s">
        <v>71</v>
      </c>
      <c r="E787" s="110" t="s">
        <v>72</v>
      </c>
      <c r="F787" s="196">
        <v>44007.709733796299</v>
      </c>
      <c r="G787" s="196">
        <v>44557</v>
      </c>
      <c r="H787" s="111" t="s">
        <v>73</v>
      </c>
      <c r="I787" s="112">
        <v>548972603</v>
      </c>
      <c r="J787" s="112">
        <v>500000001</v>
      </c>
      <c r="K787" s="112">
        <v>500791856.84836978</v>
      </c>
      <c r="L787" s="112">
        <v>548972603</v>
      </c>
      <c r="M787" s="104">
        <v>0.91223469825600001</v>
      </c>
      <c r="N787" s="113">
        <v>6.6598922587000002</v>
      </c>
      <c r="O787" s="110" t="s">
        <v>74</v>
      </c>
      <c r="P787" s="106">
        <v>0.1204703288</v>
      </c>
      <c r="Q787" s="114"/>
      <c r="R787" s="115"/>
    </row>
    <row r="788" spans="2:18" x14ac:dyDescent="0.25">
      <c r="B788" s="109" t="s">
        <v>70</v>
      </c>
      <c r="C788" s="110" t="s">
        <v>94</v>
      </c>
      <c r="D788" s="111" t="s">
        <v>71</v>
      </c>
      <c r="E788" s="110" t="s">
        <v>72</v>
      </c>
      <c r="F788" s="196">
        <v>43979.700011574074</v>
      </c>
      <c r="G788" s="196">
        <v>44529</v>
      </c>
      <c r="H788" s="111" t="s">
        <v>73</v>
      </c>
      <c r="I788" s="112">
        <v>551609589</v>
      </c>
      <c r="J788" s="112">
        <v>500000000</v>
      </c>
      <c r="K788" s="112">
        <v>503450168.78063548</v>
      </c>
      <c r="L788" s="112">
        <v>551609589</v>
      </c>
      <c r="M788" s="104">
        <v>0.91269292416299996</v>
      </c>
      <c r="N788" s="113">
        <v>7.0276799548</v>
      </c>
      <c r="O788" s="110" t="s">
        <v>74</v>
      </c>
      <c r="P788" s="106">
        <v>0.1211098115</v>
      </c>
      <c r="Q788" s="114"/>
      <c r="R788" s="115"/>
    </row>
    <row r="789" spans="2:18" x14ac:dyDescent="0.25">
      <c r="B789" s="109" t="s">
        <v>70</v>
      </c>
      <c r="C789" s="110" t="s">
        <v>94</v>
      </c>
      <c r="D789" s="111" t="s">
        <v>71</v>
      </c>
      <c r="E789" s="110" t="s">
        <v>72</v>
      </c>
      <c r="F789" s="196">
        <v>43979.696412037039</v>
      </c>
      <c r="G789" s="196">
        <v>44529</v>
      </c>
      <c r="H789" s="111" t="s">
        <v>73</v>
      </c>
      <c r="I789" s="112">
        <v>551609589</v>
      </c>
      <c r="J789" s="112">
        <v>500000000</v>
      </c>
      <c r="K789" s="112">
        <v>503450168.78063548</v>
      </c>
      <c r="L789" s="112">
        <v>551609589</v>
      </c>
      <c r="M789" s="104">
        <v>0.91269292416299996</v>
      </c>
      <c r="N789" s="113">
        <v>7.0276799548</v>
      </c>
      <c r="O789" s="110" t="s">
        <v>74</v>
      </c>
      <c r="P789" s="106">
        <v>0.1211098115</v>
      </c>
      <c r="Q789" s="114"/>
      <c r="R789" s="115"/>
    </row>
    <row r="790" spans="2:18" x14ac:dyDescent="0.25">
      <c r="B790" s="116" t="s">
        <v>95</v>
      </c>
      <c r="C790" s="117"/>
      <c r="D790" s="118"/>
      <c r="E790" s="117"/>
      <c r="F790" s="195"/>
      <c r="G790" s="195"/>
      <c r="H790" s="118"/>
      <c r="I790" s="119">
        <v>13547553428</v>
      </c>
      <c r="J790" s="119">
        <v>12300367588</v>
      </c>
      <c r="K790" s="119">
        <v>12351582607.292564</v>
      </c>
      <c r="L790" s="119">
        <v>13547553428</v>
      </c>
      <c r="M790" s="104"/>
      <c r="N790" s="120"/>
      <c r="O790" s="117"/>
      <c r="P790" s="121">
        <v>2.9712927589000007</v>
      </c>
      <c r="Q790" s="122"/>
      <c r="R790" s="123"/>
    </row>
    <row r="791" spans="2:18" x14ac:dyDescent="0.25">
      <c r="B791" s="109" t="s">
        <v>70</v>
      </c>
      <c r="C791" s="110" t="s">
        <v>96</v>
      </c>
      <c r="D791" s="111" t="s">
        <v>71</v>
      </c>
      <c r="E791" s="110" t="s">
        <v>72</v>
      </c>
      <c r="F791" s="196">
        <v>44278.677523148152</v>
      </c>
      <c r="G791" s="196">
        <v>44825</v>
      </c>
      <c r="H791" s="111" t="s">
        <v>73</v>
      </c>
      <c r="I791" s="112">
        <v>227369864</v>
      </c>
      <c r="J791" s="112">
        <v>200386548</v>
      </c>
      <c r="K791" s="112">
        <v>200777832.24784395</v>
      </c>
      <c r="L791" s="112">
        <v>227369864</v>
      </c>
      <c r="M791" s="104">
        <v>0.88304504702499997</v>
      </c>
      <c r="N791" s="113">
        <v>9.3083317387999998</v>
      </c>
      <c r="O791" s="110" t="s">
        <v>74</v>
      </c>
      <c r="P791" s="106">
        <v>4.8299051099999997E-2</v>
      </c>
      <c r="Q791" s="114"/>
      <c r="R791" s="115"/>
    </row>
    <row r="792" spans="2:18" x14ac:dyDescent="0.25">
      <c r="B792" s="109" t="s">
        <v>70</v>
      </c>
      <c r="C792" s="110" t="s">
        <v>96</v>
      </c>
      <c r="D792" s="111" t="s">
        <v>71</v>
      </c>
      <c r="E792" s="110" t="s">
        <v>72</v>
      </c>
      <c r="F792" s="196">
        <v>43986.559629629628</v>
      </c>
      <c r="G792" s="196">
        <v>44399</v>
      </c>
      <c r="H792" s="111" t="s">
        <v>73</v>
      </c>
      <c r="I792" s="112">
        <v>170305479</v>
      </c>
      <c r="J792" s="112">
        <v>158217051</v>
      </c>
      <c r="K792" s="112">
        <v>153536954.69558966</v>
      </c>
      <c r="L792" s="112">
        <v>170305479</v>
      </c>
      <c r="M792" s="104">
        <v>0.90153855059200005</v>
      </c>
      <c r="N792" s="113">
        <v>7.1224997531999996</v>
      </c>
      <c r="O792" s="110" t="s">
        <v>74</v>
      </c>
      <c r="P792" s="106">
        <v>3.6934800699999999E-2</v>
      </c>
      <c r="Q792" s="114"/>
      <c r="R792" s="115"/>
    </row>
    <row r="793" spans="2:18" x14ac:dyDescent="0.25">
      <c r="B793" s="109" t="s">
        <v>70</v>
      </c>
      <c r="C793" s="110" t="s">
        <v>96</v>
      </c>
      <c r="D793" s="111" t="s">
        <v>71</v>
      </c>
      <c r="E793" s="110" t="s">
        <v>72</v>
      </c>
      <c r="F793" s="196">
        <v>44111.692361111112</v>
      </c>
      <c r="G793" s="196">
        <v>44298</v>
      </c>
      <c r="H793" s="111" t="s">
        <v>73</v>
      </c>
      <c r="I793" s="112">
        <v>52265414</v>
      </c>
      <c r="J793" s="112">
        <v>49899088</v>
      </c>
      <c r="K793" s="112">
        <v>51021037.18179892</v>
      </c>
      <c r="L793" s="112">
        <v>52265414</v>
      </c>
      <c r="M793" s="104">
        <v>0.97619119943800003</v>
      </c>
      <c r="N793" s="113">
        <v>9.5758336050999997</v>
      </c>
      <c r="O793" s="110" t="s">
        <v>74</v>
      </c>
      <c r="P793" s="106">
        <v>1.2273604400000001E-2</v>
      </c>
      <c r="Q793" s="114"/>
      <c r="R793" s="115"/>
    </row>
    <row r="794" spans="2:18" x14ac:dyDescent="0.25">
      <c r="B794" s="109" t="s">
        <v>70</v>
      </c>
      <c r="C794" s="110" t="s">
        <v>96</v>
      </c>
      <c r="D794" s="111" t="s">
        <v>71</v>
      </c>
      <c r="E794" s="110" t="s">
        <v>72</v>
      </c>
      <c r="F794" s="196">
        <v>44131.647499999999</v>
      </c>
      <c r="G794" s="196">
        <v>44470</v>
      </c>
      <c r="H794" s="111" t="s">
        <v>73</v>
      </c>
      <c r="I794" s="112">
        <v>96351780</v>
      </c>
      <c r="J794" s="112">
        <v>90492479</v>
      </c>
      <c r="K794" s="112">
        <v>90032906.507109165</v>
      </c>
      <c r="L794" s="112">
        <v>96351780</v>
      </c>
      <c r="M794" s="104">
        <v>0.934418715535</v>
      </c>
      <c r="N794" s="113">
        <v>7.1225002560000004</v>
      </c>
      <c r="O794" s="110" t="s">
        <v>74</v>
      </c>
      <c r="P794" s="106">
        <v>2.1658287200000001E-2</v>
      </c>
      <c r="Q794" s="114"/>
      <c r="R794" s="115"/>
    </row>
    <row r="795" spans="2:18" x14ac:dyDescent="0.25">
      <c r="B795" s="116" t="s">
        <v>97</v>
      </c>
      <c r="C795" s="117"/>
      <c r="D795" s="118"/>
      <c r="E795" s="117"/>
      <c r="F795" s="195"/>
      <c r="G795" s="195"/>
      <c r="H795" s="118"/>
      <c r="I795" s="119">
        <v>546292537</v>
      </c>
      <c r="J795" s="119">
        <v>498995166</v>
      </c>
      <c r="K795" s="119">
        <v>495368730.63234174</v>
      </c>
      <c r="L795" s="119">
        <v>546292537</v>
      </c>
      <c r="M795" s="104"/>
      <c r="N795" s="120"/>
      <c r="O795" s="117"/>
      <c r="P795" s="121">
        <v>0.1191657434</v>
      </c>
      <c r="Q795" s="122"/>
      <c r="R795" s="123"/>
    </row>
    <row r="796" spans="2:18" x14ac:dyDescent="0.25">
      <c r="B796" s="124"/>
      <c r="C796" s="107"/>
      <c r="D796" s="107"/>
      <c r="E796" s="107"/>
      <c r="F796" s="125" t="s">
        <v>98</v>
      </c>
      <c r="G796" s="125"/>
      <c r="H796" s="125"/>
      <c r="I796" s="126">
        <v>16503277509</v>
      </c>
      <c r="J796" s="126" t="s">
        <v>99</v>
      </c>
      <c r="K796" s="126" t="s">
        <v>99</v>
      </c>
      <c r="L796" s="126" t="s">
        <v>99</v>
      </c>
      <c r="M796" s="107"/>
      <c r="N796" s="107"/>
      <c r="O796" s="107"/>
      <c r="P796" s="127">
        <v>3.9700231550999998</v>
      </c>
      <c r="Q796" s="107"/>
      <c r="R796" s="108"/>
    </row>
    <row r="797" spans="2:18" x14ac:dyDescent="0.25">
      <c r="B797" s="128"/>
      <c r="C797" s="114"/>
      <c r="D797" s="114"/>
      <c r="E797" s="114"/>
      <c r="F797" s="117" t="s">
        <v>100</v>
      </c>
      <c r="G797" s="117"/>
      <c r="H797" s="117"/>
      <c r="I797" s="119">
        <v>1199547024.3808351</v>
      </c>
      <c r="J797" s="119" t="s">
        <v>99</v>
      </c>
      <c r="K797" s="119" t="s">
        <v>99</v>
      </c>
      <c r="L797" s="119" t="s">
        <v>99</v>
      </c>
      <c r="M797" s="114"/>
      <c r="N797" s="114"/>
      <c r="O797" s="114"/>
      <c r="P797" s="114"/>
      <c r="Q797" s="114"/>
      <c r="R797" s="115"/>
    </row>
    <row r="798" spans="2:18" x14ac:dyDescent="0.25">
      <c r="B798" s="128"/>
      <c r="C798" s="114"/>
      <c r="D798" s="114"/>
      <c r="E798" s="114"/>
      <c r="F798" s="117" t="s">
        <v>101</v>
      </c>
      <c r="G798" s="117"/>
      <c r="H798" s="117"/>
      <c r="I798" s="119">
        <v>158862415.40074068</v>
      </c>
      <c r="J798" s="119" t="s">
        <v>99</v>
      </c>
      <c r="K798" s="119" t="s">
        <v>99</v>
      </c>
      <c r="L798" s="119" t="s">
        <v>99</v>
      </c>
      <c r="M798" s="114"/>
      <c r="N798" s="114"/>
      <c r="O798" s="114"/>
      <c r="P798" s="114"/>
      <c r="Q798" s="114"/>
      <c r="R798" s="115"/>
    </row>
    <row r="799" spans="2:18" x14ac:dyDescent="0.25">
      <c r="B799" s="129"/>
      <c r="C799" s="130"/>
      <c r="D799" s="130"/>
      <c r="E799" s="130"/>
      <c r="F799" s="131" t="s">
        <v>102</v>
      </c>
      <c r="G799" s="131"/>
      <c r="H799" s="131"/>
      <c r="I799" s="132">
        <v>529806539474.9801</v>
      </c>
      <c r="J799" s="132">
        <v>401932134458</v>
      </c>
      <c r="K799" s="132">
        <v>399193983293.22266</v>
      </c>
      <c r="L799" s="132">
        <v>512262577357</v>
      </c>
      <c r="M799" s="133"/>
      <c r="N799" s="133"/>
      <c r="O799" s="133"/>
      <c r="P799" s="134">
        <v>100.00000000249993</v>
      </c>
      <c r="Q799" s="130"/>
      <c r="R799" s="135"/>
    </row>
  </sheetData>
  <mergeCells count="7">
    <mergeCell ref="B335:R335"/>
    <mergeCell ref="B336:R336"/>
    <mergeCell ref="B337:R337"/>
    <mergeCell ref="B2:R2"/>
    <mergeCell ref="B3:R3"/>
    <mergeCell ref="B4:R4"/>
    <mergeCell ref="B5:R5"/>
  </mergeCells>
  <hyperlinks>
    <hyperlink ref="A1" location="INDICE!A1" display="INDICE" xr:uid="{75911643-DC3D-4121-B4E2-AF1F396436B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B508-D9B4-4386-A794-FE0A5957DF52}">
  <sheetPr>
    <tabColor theme="9" tint="0.79998168889431442"/>
  </sheetPr>
  <dimension ref="B2:E23"/>
  <sheetViews>
    <sheetView showGridLines="0" topLeftCell="A8" workbookViewId="0">
      <selection activeCell="E19" sqref="E19"/>
    </sheetView>
  </sheetViews>
  <sheetFormatPr baseColWidth="10" defaultRowHeight="15" x14ac:dyDescent="0.25"/>
  <cols>
    <col min="1" max="1" width="11.42578125" style="1"/>
    <col min="2" max="2" width="25.5703125" style="1" bestFit="1" customWidth="1"/>
    <col min="3" max="3" width="25.7109375" style="1" bestFit="1" customWidth="1"/>
    <col min="4" max="4" width="12.5703125" style="1" bestFit="1" customWidth="1"/>
    <col min="5" max="5" width="19.5703125" style="1" bestFit="1" customWidth="1"/>
    <col min="6" max="16384" width="11.42578125" style="1"/>
  </cols>
  <sheetData>
    <row r="2" spans="2:5" x14ac:dyDescent="0.25">
      <c r="B2" s="233" t="s">
        <v>197</v>
      </c>
      <c r="C2" s="233"/>
      <c r="D2" s="233"/>
      <c r="E2" s="233"/>
    </row>
    <row r="3" spans="2:5" x14ac:dyDescent="0.25">
      <c r="B3" s="234" t="s">
        <v>56</v>
      </c>
      <c r="C3" s="234"/>
      <c r="D3" s="234"/>
      <c r="E3" s="234"/>
    </row>
    <row r="4" spans="2:5" x14ac:dyDescent="0.25">
      <c r="B4" s="234" t="s">
        <v>198</v>
      </c>
      <c r="C4" s="234"/>
      <c r="D4" s="234"/>
      <c r="E4" s="234"/>
    </row>
    <row r="5" spans="2:5" x14ac:dyDescent="0.25">
      <c r="B5" s="235">
        <v>44651</v>
      </c>
      <c r="C5" s="234"/>
      <c r="D5" s="234"/>
      <c r="E5" s="234"/>
    </row>
    <row r="6" spans="2:5" ht="30" x14ac:dyDescent="0.25">
      <c r="B6" s="99" t="s">
        <v>58</v>
      </c>
      <c r="C6" s="99" t="s">
        <v>59</v>
      </c>
      <c r="D6" s="99" t="s">
        <v>63</v>
      </c>
      <c r="E6" s="99" t="s">
        <v>67</v>
      </c>
    </row>
    <row r="7" spans="2:5" x14ac:dyDescent="0.25">
      <c r="B7" s="143" t="s">
        <v>233</v>
      </c>
      <c r="C7" s="144" t="s">
        <v>83</v>
      </c>
      <c r="D7" s="145">
        <v>46937</v>
      </c>
      <c r="E7" s="146">
        <v>5108283989.5907898</v>
      </c>
    </row>
    <row r="8" spans="2:5" x14ac:dyDescent="0.25">
      <c r="B8" s="35" t="s">
        <v>234</v>
      </c>
      <c r="C8" s="83" t="s">
        <v>91</v>
      </c>
      <c r="D8" s="147">
        <v>51395</v>
      </c>
      <c r="E8" s="148">
        <v>11989591186.8556</v>
      </c>
    </row>
    <row r="9" spans="2:5" x14ac:dyDescent="0.25">
      <c r="B9" s="35" t="s">
        <v>234</v>
      </c>
      <c r="C9" s="83" t="s">
        <v>91</v>
      </c>
      <c r="D9" s="147">
        <v>51395</v>
      </c>
      <c r="E9" s="148">
        <v>12002114851.6929</v>
      </c>
    </row>
    <row r="10" spans="2:5" x14ac:dyDescent="0.25">
      <c r="B10" s="35" t="s">
        <v>234</v>
      </c>
      <c r="C10" s="83" t="s">
        <v>91</v>
      </c>
      <c r="D10" s="147">
        <v>51395</v>
      </c>
      <c r="E10" s="148">
        <v>10040492696.607</v>
      </c>
    </row>
    <row r="11" spans="2:5" x14ac:dyDescent="0.25">
      <c r="B11" s="35" t="s">
        <v>82</v>
      </c>
      <c r="C11" s="83" t="s">
        <v>247</v>
      </c>
      <c r="D11" s="147">
        <v>45929</v>
      </c>
      <c r="E11" s="148">
        <v>10002761851.847601</v>
      </c>
    </row>
    <row r="12" spans="2:5" x14ac:dyDescent="0.25">
      <c r="B12" s="35" t="s">
        <v>234</v>
      </c>
      <c r="C12" s="83" t="s">
        <v>91</v>
      </c>
      <c r="D12" s="147">
        <v>49737</v>
      </c>
      <c r="E12" s="148">
        <v>10145418081.578199</v>
      </c>
    </row>
    <row r="13" spans="2:5" x14ac:dyDescent="0.25">
      <c r="B13" s="35" t="s">
        <v>234</v>
      </c>
      <c r="C13" s="83" t="s">
        <v>91</v>
      </c>
      <c r="D13" s="147">
        <v>49737</v>
      </c>
      <c r="E13" s="148">
        <v>5273001797.7735701</v>
      </c>
    </row>
    <row r="14" spans="2:5" x14ac:dyDescent="0.25">
      <c r="B14" s="35" t="s">
        <v>234</v>
      </c>
      <c r="C14" s="83" t="s">
        <v>91</v>
      </c>
      <c r="D14" s="147">
        <v>49737</v>
      </c>
      <c r="E14" s="148">
        <v>10145444088.6385</v>
      </c>
    </row>
    <row r="15" spans="2:5" x14ac:dyDescent="0.25">
      <c r="B15" s="35" t="s">
        <v>234</v>
      </c>
      <c r="C15" s="83" t="s">
        <v>91</v>
      </c>
      <c r="D15" s="147">
        <v>49737</v>
      </c>
      <c r="E15" s="148">
        <v>5273001797.7735701</v>
      </c>
    </row>
    <row r="16" spans="2:5" x14ac:dyDescent="0.25">
      <c r="B16" s="35" t="s">
        <v>234</v>
      </c>
      <c r="C16" s="83" t="s">
        <v>91</v>
      </c>
      <c r="D16" s="147">
        <v>51395</v>
      </c>
      <c r="E16" s="148">
        <v>10040492696.607</v>
      </c>
    </row>
    <row r="17" spans="2:5" x14ac:dyDescent="0.25">
      <c r="B17" s="35" t="s">
        <v>234</v>
      </c>
      <c r="C17" s="83" t="s">
        <v>91</v>
      </c>
      <c r="D17" s="147">
        <v>49533</v>
      </c>
      <c r="E17" s="148">
        <v>6393746391.2972698</v>
      </c>
    </row>
    <row r="18" spans="2:5" ht="15.75" thickBot="1" x14ac:dyDescent="0.3">
      <c r="B18" s="35" t="s">
        <v>234</v>
      </c>
      <c r="C18" s="83" t="s">
        <v>91</v>
      </c>
      <c r="D18" s="147">
        <v>49533</v>
      </c>
      <c r="E18" s="148">
        <v>6393122489.51369</v>
      </c>
    </row>
    <row r="19" spans="2:5" ht="15.75" thickBot="1" x14ac:dyDescent="0.3">
      <c r="B19" s="236" t="s">
        <v>47</v>
      </c>
      <c r="C19" s="237"/>
      <c r="D19" s="237"/>
      <c r="E19" s="149">
        <f>SUM(E7:E18)</f>
        <v>102807471919.7757</v>
      </c>
    </row>
    <row r="21" spans="2:5" x14ac:dyDescent="0.25">
      <c r="E21" s="16"/>
    </row>
    <row r="22" spans="2:5" x14ac:dyDescent="0.25">
      <c r="E22" s="16"/>
    </row>
    <row r="23" spans="2:5" x14ac:dyDescent="0.25">
      <c r="E23" s="16"/>
    </row>
  </sheetData>
  <mergeCells count="5">
    <mergeCell ref="B2:E2"/>
    <mergeCell ref="B3:E3"/>
    <mergeCell ref="B4:E4"/>
    <mergeCell ref="B5:E5"/>
    <mergeCell ref="B19:D19"/>
  </mergeCell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e4BLcroRRV9fWe5LigFEas0NGeyMoTnZWb370r5plq0=</DigestValue>
    </Reference>
    <Reference Type="http://www.w3.org/2000/09/xmldsig#Object" URI="#idOfficeObject">
      <DigestMethod Algorithm="http://www.w3.org/2001/04/xmlenc#sha256"/>
      <DigestValue>KodPDRGbX5OuO6pzj7GmdgfQuCmIFkzeU/v/ToA6Vus=</DigestValue>
    </Reference>
    <Reference Type="http://uri.etsi.org/01903#SignedProperties" URI="#idSignedProperties">
      <Transforms>
        <Transform Algorithm="http://www.w3.org/TR/2001/REC-xml-c14n-20010315"/>
      </Transforms>
      <DigestMethod Algorithm="http://www.w3.org/2001/04/xmlenc#sha256"/>
      <DigestValue>R90XoJnJKGmOQy5q3IFP5Rfd+9+sesBP4a87N7OatRY=</DigestValue>
    </Reference>
  </SignedInfo>
  <SignatureValue>Biv0QWWhXsLrmKsWnOZPieIU+ziA0uuMArSV7IkxhCmuSJQPHkgv/xLwW6KtK3l0cvlp88UY/eYZ
VPBPTI+rAlDWyILEF37adLwsD8j57v7qXh4XuNaekx5n2Pm2TU7nTPwFTtXB/Kq0kVNgDGu2tv0c
L43+Ho/yS+lxhqCNFVlzghOC0DX23F9x6MdrkAiIqdoY/JDqzX6WVbNBxgU8F9MboWgm0NWRXS3d
SMiV2kpGPedFR4+cadi4t1M0AOjeabALarnbJvhf0BD2e64HjyZELPZskB+nEowXYF9CI1pJBjZW
YsA87Ix/uKdIUAlYm90mL/QAkSMb5+5MVboIfQ==</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FzebYx55gLZ+g2eieVZUzcQ05vhGm4nNZfyFAJtI6ac=</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printerSettings/printerSettings8.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lETsBUXhMNN2vPaQSXedcD9R86qZLI9ZdG51NxGMrAM=</DigestValue>
      </Reference>
      <Reference URI="/xl/styles.xml?ContentType=application/vnd.openxmlformats-officedocument.spreadsheetml.styles+xml">
        <DigestMethod Algorithm="http://www.w3.org/2001/04/xmlenc#sha256"/>
        <DigestValue>IF30rzQYv9TMdqOHJwSJd0f7B5ONPUe4pdZugJ+b3iM=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vcj5izrVPwSNj7fp1BjqZFhaJA7HmMpKq13DmfDm+lc=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vwdB7rIplKWvfon3t5hQyBFKfYp/FnkbdCMSSmsgtlE=</DigestValue>
      </Reference>
      <Reference URI="/xl/worksheets/sheet2.xml?ContentType=application/vnd.openxmlformats-officedocument.spreadsheetml.worksheet+xml">
        <DigestMethod Algorithm="http://www.w3.org/2001/04/xmlenc#sha256"/>
        <DigestValue>acsMjOKZPrlYeMoRgh/1Poqbgi7dMM7A+dP0cvpUW2Y=</DigestValue>
      </Reference>
      <Reference URI="/xl/worksheets/sheet3.xml?ContentType=application/vnd.openxmlformats-officedocument.spreadsheetml.worksheet+xml">
        <DigestMethod Algorithm="http://www.w3.org/2001/04/xmlenc#sha256"/>
        <DigestValue>+O+Vo5afqQRbY2a0lwYLgjZYkIov+lb8fA7b0u/0Kvs=</DigestValue>
      </Reference>
      <Reference URI="/xl/worksheets/sheet4.xml?ContentType=application/vnd.openxmlformats-officedocument.spreadsheetml.worksheet+xml">
        <DigestMethod Algorithm="http://www.w3.org/2001/04/xmlenc#sha256"/>
        <DigestValue>oQS450vcghubEQCV3Zt9FOPn/torLY/QScYkt2SR2YA=</DigestValue>
      </Reference>
      <Reference URI="/xl/worksheets/sheet5.xml?ContentType=application/vnd.openxmlformats-officedocument.spreadsheetml.worksheet+xml">
        <DigestMethod Algorithm="http://www.w3.org/2001/04/xmlenc#sha256"/>
        <DigestValue>WclUfY8y2/hv+gmH3N7yg7xLeQigPOZoKB6E6jInofs=</DigestValue>
      </Reference>
      <Reference URI="/xl/worksheets/sheet6.xml?ContentType=application/vnd.openxmlformats-officedocument.spreadsheetml.worksheet+xml">
        <DigestMethod Algorithm="http://www.w3.org/2001/04/xmlenc#sha256"/>
        <DigestValue>SflnBcWR4oWfNqN7amsZVRwsJOzSZSxj3QayspCyUCs=</DigestValue>
      </Reference>
      <Reference URI="/xl/worksheets/sheet7.xml?ContentType=application/vnd.openxmlformats-officedocument.spreadsheetml.worksheet+xml">
        <DigestMethod Algorithm="http://www.w3.org/2001/04/xmlenc#sha256"/>
        <DigestValue>0vXX/RHymzgyRlASSTbezTpfhX0GTl+HMfNIgdm/luc=</DigestValue>
      </Reference>
      <Reference URI="/xl/worksheets/sheet8.xml?ContentType=application/vnd.openxmlformats-officedocument.spreadsheetml.worksheet+xml">
        <DigestMethod Algorithm="http://www.w3.org/2001/04/xmlenc#sha256"/>
        <DigestValue>4pwHK16TobY3OWEmt6xGrQNa9vHFRbmJ68vFvmoO6QY=</DigestValue>
      </Reference>
      <Reference URI="/xl/worksheets/sheet9.xml?ContentType=application/vnd.openxmlformats-officedocument.spreadsheetml.worksheet+xml">
        <DigestMethod Algorithm="http://www.w3.org/2001/04/xmlenc#sha256"/>
        <DigestValue>Nnuu5mcZJRzD8BssBTbXZbRuXz/gPuT4Dljkstro1uM=</DigestValue>
      </Reference>
    </Manifest>
    <SignatureProperties>
      <SignatureProperty Id="idSignatureTime" Target="#idPackageSignature">
        <mdssi:SignatureTime xmlns:mdssi="http://schemas.openxmlformats.org/package/2006/digital-signature">
          <mdssi:Format>YYYY-MM-DDThh:mm:ssTZD</mdssi:Format>
          <mdssi:Value>2022-06-01T19:08:19Z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2022-06-01T19:08:19Z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eVemGYRnCDWMTBUbNMlTZzrKn14MCzbr/7xHUYsIIL0=</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QKbXvJHkAZaegn8FunNjtdnaynGqmAdtjknJpO+aAc8=</DigestValue>
    </Reference>
  </SignedInfo>
  <SignatureValue>V8D/WHX4k71ZqpPUFJabHZPAoU7/PXWmW7stUCvsfFD0x46MnPNWKbrPFko0eoivv/ImgUD4h8Mx
cTeAFRq1kZc8x/asxcldJzXxtac6LwOCnWILs3O/sBmYiGUl1CMKHFtuwwpWps7JFZ/vzYYJeGHr
U6bcIijcRwDiTvnvEfiICPLIOL7r8CbXCSAzbpW++jk1XKNQjpS1+EiZD0V1v2Qf4aCboJrxn0Ee
OjfSErWokGm3zL/2f3zGplfFevvHVv33SAs2OD3m19hNsFpoLEmd0qHcaFgvtL9ed0apzvizRbK0
IrT67UVVYYRIUrtdrvHWK01HmS98U1NVEzpe1Q==</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FzebYx55gLZ+g2eieVZUzcQ05vhGm4nNZfyFAJtI6ac=</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printerSettings/printerSettings8.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lETsBUXhMNN2vPaQSXedcD9R86qZLI9ZdG51NxGMrAM=</DigestValue>
      </Reference>
      <Reference URI="/xl/styles.xml?ContentType=application/vnd.openxmlformats-officedocument.spreadsheetml.styles+xml">
        <DigestMethod Algorithm="http://www.w3.org/2001/04/xmlenc#sha256"/>
        <DigestValue>IF30rzQYv9TMdqOHJwSJd0f7B5ONPUe4pdZugJ+b3iM=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vcj5izrVPwSNj7fp1BjqZFhaJA7HmMpKq13DmfDm+lc=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vwdB7rIplKWvfon3t5hQyBFKfYp/FnkbdCMSSmsgtlE=</DigestValue>
      </Reference>
      <Reference URI="/xl/worksheets/sheet2.xml?ContentType=application/vnd.openxmlformats-officedocument.spreadsheetml.worksheet+xml">
        <DigestMethod Algorithm="http://www.w3.org/2001/04/xmlenc#sha256"/>
        <DigestValue>acsMjOKZPrlYeMoRgh/1Poqbgi7dMM7A+dP0cvpUW2Y=</DigestValue>
      </Reference>
      <Reference URI="/xl/worksheets/sheet3.xml?ContentType=application/vnd.openxmlformats-officedocument.spreadsheetml.worksheet+xml">
        <DigestMethod Algorithm="http://www.w3.org/2001/04/xmlenc#sha256"/>
        <DigestValue>+O+Vo5afqQRbY2a0lwYLgjZYkIov+lb8fA7b0u/0Kvs=</DigestValue>
      </Reference>
      <Reference URI="/xl/worksheets/sheet4.xml?ContentType=application/vnd.openxmlformats-officedocument.spreadsheetml.worksheet+xml">
        <DigestMethod Algorithm="http://www.w3.org/2001/04/xmlenc#sha256"/>
        <DigestValue>oQS450vcghubEQCV3Zt9FOPn/torLY/QScYkt2SR2YA=</DigestValue>
      </Reference>
      <Reference URI="/xl/worksheets/sheet5.xml?ContentType=application/vnd.openxmlformats-officedocument.spreadsheetml.worksheet+xml">
        <DigestMethod Algorithm="http://www.w3.org/2001/04/xmlenc#sha256"/>
        <DigestValue>WclUfY8y2/hv+gmH3N7yg7xLeQigPOZoKB6E6jInofs=</DigestValue>
      </Reference>
      <Reference URI="/xl/worksheets/sheet6.xml?ContentType=application/vnd.openxmlformats-officedocument.spreadsheetml.worksheet+xml">
        <DigestMethod Algorithm="http://www.w3.org/2001/04/xmlenc#sha256"/>
        <DigestValue>SflnBcWR4oWfNqN7amsZVRwsJOzSZSxj3QayspCyUCs=</DigestValue>
      </Reference>
      <Reference URI="/xl/worksheets/sheet7.xml?ContentType=application/vnd.openxmlformats-officedocument.spreadsheetml.worksheet+xml">
        <DigestMethod Algorithm="http://www.w3.org/2001/04/xmlenc#sha256"/>
        <DigestValue>0vXX/RHymzgyRlASSTbezTpfhX0GTl+HMfNIgdm/luc=</DigestValue>
      </Reference>
      <Reference URI="/xl/worksheets/sheet8.xml?ContentType=application/vnd.openxmlformats-officedocument.spreadsheetml.worksheet+xml">
        <DigestMethod Algorithm="http://www.w3.org/2001/04/xmlenc#sha256"/>
        <DigestValue>4pwHK16TobY3OWEmt6xGrQNa9vHFRbmJ68vFvmoO6QY=</DigestValue>
      </Reference>
      <Reference URI="/xl/worksheets/sheet9.xml?ContentType=application/vnd.openxmlformats-officedocument.spreadsheetml.worksheet+xml">
        <DigestMethod Algorithm="http://www.w3.org/2001/04/xmlenc#sha256"/>
        <DigestValue>Nnuu5mcZJRzD8BssBTbXZbRuXz/gPuT4Dljkstro1uM=</DigestValue>
      </Reference>
    </Manifest>
    <SignatureProperties>
      <SignatureProperty Id="idSignatureTime" Target="#idPackageSignature">
        <mdssi:SignatureTime xmlns:mdssi="http://schemas.openxmlformats.org/package/2006/digital-signature">
          <mdssi:Format>YYYY-MM-DDThh:mm:ssTZD</mdssi:Format>
          <mdssi:Value>2022-06-01T19:33:24Z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2022-06-01T19:33:24Z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/Z2x8+GqHHm4nsOcfmT0hLEv+lAw0FkRXNcF123eGVY=</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8ycGXH+b9HE5AZnu+kLcC1na4njsoEGU6Xpi7CjAWLY=</DigestValue>
    </Reference>
  </SignedInfo>
  <SignatureValue>n42aFnlSThYrXNpwQnQHKwhOhKJXzwliqecvysLEoigQj8IBJLJoQOdgwnz0YEz8pIRY22GWpqa8
h/Yf6fINGNGAUKLNcvggshYsp8f/RScFE5BlpAEeTfvdo3rRe7EFl9XKLuMU4T5ZWNnVSTMOTsSJ
Bqf6lD61aidF/U5CEnsApTuZn+fsqfkbiDqkj/Q1+oYLzpHuIU/A3vnfb82VmtRRxlm5TzYgKL2X
wcTavv/Ahf0l2h9Z1VPz4pjcDiM6jk9wB/IdpFplzp9PLXHascZ5mwtps90aEpt2wVKF0rUtYF57
cUUnLnMWViaUNU4sKd+DF1qdUiMEnuifsBcThQ==</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FzebYx55gLZ+g2eieVZUzcQ05vhGm4nNZfyFAJtI6ac=</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printerSettings/printerSettings8.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lETsBUXhMNN2vPaQSXedcD9R86qZLI9ZdG51NxGMrAM=</DigestValue>
      </Reference>
      <Reference URI="/xl/styles.xml?ContentType=application/vnd.openxmlformats-officedocument.spreadsheetml.styles+xml">
        <DigestMethod Algorithm="http://www.w3.org/2001/04/xmlenc#sha256"/>
        <DigestValue>IF30rzQYv9TMdqOHJwSJd0f7B5ONPUe4pdZugJ+b3iM=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vcj5izrVPwSNj7fp1BjqZFhaJA7HmMpKq13DmfDm+lc=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vwdB7rIplKWvfon3t5hQyBFKfYp/FnkbdCMSSmsgtlE=</DigestValue>
      </Reference>
      <Reference URI="/xl/worksheets/sheet2.xml?ContentType=application/vnd.openxmlformats-officedocument.spreadsheetml.worksheet+xml">
        <DigestMethod Algorithm="http://www.w3.org/2001/04/xmlenc#sha256"/>
        <DigestValue>acsMjOKZPrlYeMoRgh/1Poqbgi7dMM7A+dP0cvpUW2Y=</DigestValue>
      </Reference>
      <Reference URI="/xl/worksheets/sheet3.xml?ContentType=application/vnd.openxmlformats-officedocument.spreadsheetml.worksheet+xml">
        <DigestMethod Algorithm="http://www.w3.org/2001/04/xmlenc#sha256"/>
        <DigestValue>+O+Vo5afqQRbY2a0lwYLgjZYkIov+lb8fA7b0u/0Kvs=</DigestValue>
      </Reference>
      <Reference URI="/xl/worksheets/sheet4.xml?ContentType=application/vnd.openxmlformats-officedocument.spreadsheetml.worksheet+xml">
        <DigestMethod Algorithm="http://www.w3.org/2001/04/xmlenc#sha256"/>
        <DigestValue>oQS450vcghubEQCV3Zt9FOPn/torLY/QScYkt2SR2YA=</DigestValue>
      </Reference>
      <Reference URI="/xl/worksheets/sheet5.xml?ContentType=application/vnd.openxmlformats-officedocument.spreadsheetml.worksheet+xml">
        <DigestMethod Algorithm="http://www.w3.org/2001/04/xmlenc#sha256"/>
        <DigestValue>WclUfY8y2/hv+gmH3N7yg7xLeQigPOZoKB6E6jInofs=</DigestValue>
      </Reference>
      <Reference URI="/xl/worksheets/sheet6.xml?ContentType=application/vnd.openxmlformats-officedocument.spreadsheetml.worksheet+xml">
        <DigestMethod Algorithm="http://www.w3.org/2001/04/xmlenc#sha256"/>
        <DigestValue>SflnBcWR4oWfNqN7amsZVRwsJOzSZSxj3QayspCyUCs=</DigestValue>
      </Reference>
      <Reference URI="/xl/worksheets/sheet7.xml?ContentType=application/vnd.openxmlformats-officedocument.spreadsheetml.worksheet+xml">
        <DigestMethod Algorithm="http://www.w3.org/2001/04/xmlenc#sha256"/>
        <DigestValue>0vXX/RHymzgyRlASSTbezTpfhX0GTl+HMfNIgdm/luc=</DigestValue>
      </Reference>
      <Reference URI="/xl/worksheets/sheet8.xml?ContentType=application/vnd.openxmlformats-officedocument.spreadsheetml.worksheet+xml">
        <DigestMethod Algorithm="http://www.w3.org/2001/04/xmlenc#sha256"/>
        <DigestValue>4pwHK16TobY3OWEmt6xGrQNa9vHFRbmJ68vFvmoO6QY=</DigestValue>
      </Reference>
      <Reference URI="/xl/worksheets/sheet9.xml?ContentType=application/vnd.openxmlformats-officedocument.spreadsheetml.worksheet+xml">
        <DigestMethod Algorithm="http://www.w3.org/2001/04/xmlenc#sha256"/>
        <DigestValue>Nnuu5mcZJRzD8BssBTbXZbRuXz/gPuT4Dljkstro1uM=</DigestValue>
      </Reference>
    </Manifest>
    <SignatureProperties>
      <SignatureProperty Id="idSignatureTime" Target="#idPackageSignature">
        <mdssi:SignatureTime xmlns:mdssi="http://schemas.openxmlformats.org/package/2006/digital-signature">
          <mdssi:Format>YYYY-MM-DDThh:mm:ssTZD</mdssi:Format>
          <mdssi:Value>2022-06-01T19:45:39Z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2022-06-01T19:45:39Z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CARATULA</vt:lpstr>
      <vt:lpstr>INDICE</vt:lpstr>
      <vt:lpstr>01</vt:lpstr>
      <vt:lpstr>02</vt:lpstr>
      <vt:lpstr>03</vt:lpstr>
      <vt:lpstr>04</vt:lpstr>
      <vt:lpstr>05</vt:lpstr>
      <vt:lpstr>06</vt:lpstr>
      <vt:lpstr>07</vt:lpstr>
      <vt:lpstr>'05'!OLE_LINK2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2022-06-01T19:07:24Z</dcterms:modified>
</cp:coreProperties>
</file>