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xr:revisionPtr revIDLastSave="0" documentId="8_{6D985545-2E00-4D9A-AEB0-9174C3F20333}" xr6:coauthVersionLast="45" xr6:coauthVersionMax="45" xr10:uidLastSave="{00000000-0000-0000-0000-000000000000}"/>
  <bookViews>
    <workbookView xWindow="-120" yWindow="-120" windowWidth="20730" windowHeight="11760" tabRatio="914" activeTab="6" xr2:uid="{00000000-000D-0000-FFFF-FFFF00000000}"/>
  </bookViews>
  <sheets>
    <sheet name="CARATULA" sheetId="18" r:id="rId1"/>
    <sheet name="INDICE" sheetId="17" r:id="rId2"/>
    <sheet name="01" sheetId="1" r:id="rId3"/>
    <sheet name="02" sheetId="2" r:id="rId4"/>
    <sheet name="03" sheetId="3" r:id="rId5"/>
    <sheet name="04" sheetId="4" r:id="rId6"/>
    <sheet name="05" sheetId="5" r:id="rId7"/>
    <sheet name="06" sheetId="9" r:id="rId8"/>
  </sheets>
  <definedNames>
    <definedName name="OLE_LINK2" localSheetId="6">'05'!$B$6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C12" i="3"/>
  <c r="D13" i="1" l="1"/>
  <c r="D151" i="5" l="1"/>
  <c r="C151" i="5"/>
  <c r="D146" i="5"/>
  <c r="C146" i="5"/>
  <c r="D28" i="4" l="1"/>
  <c r="C23" i="4"/>
  <c r="D23" i="4"/>
  <c r="D18" i="2"/>
  <c r="D11" i="2"/>
  <c r="D19" i="1"/>
  <c r="D30" i="4" l="1"/>
  <c r="D19" i="2"/>
  <c r="D20" i="1"/>
  <c r="C13" i="1"/>
  <c r="C20" i="1" s="1"/>
  <c r="E89" i="5" l="1"/>
  <c r="D89" i="5"/>
  <c r="C18" i="2"/>
  <c r="C11" i="2" l="1"/>
  <c r="D7" i="2" l="1"/>
  <c r="D7" i="4" s="1"/>
  <c r="E88" i="5" s="1"/>
  <c r="D112" i="5" s="1"/>
  <c r="D128" i="5" s="1"/>
  <c r="D135" i="5" s="1"/>
  <c r="D141" i="5" s="1"/>
  <c r="D148" i="5" s="1"/>
  <c r="C7" i="2"/>
  <c r="C7" i="4" s="1"/>
  <c r="D88" i="5" s="1"/>
  <c r="C112" i="5" s="1"/>
  <c r="C128" i="5" s="1"/>
  <c r="C135" i="5" s="1"/>
  <c r="C141" i="5" s="1"/>
  <c r="C148" i="5" s="1"/>
  <c r="D129" i="5" l="1"/>
  <c r="C129" i="5"/>
  <c r="D136" i="5"/>
  <c r="D137" i="5" s="1"/>
  <c r="C136" i="5"/>
  <c r="C137" i="5" s="1"/>
  <c r="C130" i="5" l="1"/>
  <c r="D130" i="5"/>
  <c r="D121" i="5"/>
  <c r="C121" i="5"/>
  <c r="D91" i="5"/>
  <c r="E91" i="5"/>
  <c r="E8" i="3" l="1"/>
  <c r="C19" i="1"/>
  <c r="C28" i="4" l="1"/>
  <c r="C30" i="4" l="1"/>
  <c r="C19" i="2" l="1"/>
  <c r="D13" i="3" s="1"/>
  <c r="E14" i="3" s="1"/>
</calcChain>
</file>

<file path=xl/sharedStrings.xml><?xml version="1.0" encoding="utf-8"?>
<sst xmlns="http://schemas.openxmlformats.org/spreadsheetml/2006/main" count="4767" uniqueCount="224">
  <si>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</si>
  <si>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</si>
  <si>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</si>
  <si>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</si>
  <si>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</si>
  <si>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</si>
  <si>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</si>
  <si>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</si>
  <si>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</si>
  <si>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</si>
  <si>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</si>
  <si>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</si>
  <si>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</si>
  <si>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</si>
  <si>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</si>
  <si>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</si>
  <si>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</si>
  <si>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</si>
  <si>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</si>
  <si>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</si>
  <si>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</si>
  <si>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</si>
  <si>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</si>
  <si>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</si>
  <si>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</si>
  <si>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</si>
  <si>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</si>
  <si>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</si>
  <si>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</si>
  <si>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</si>
  <si>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</si>
  <si>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</si>
  <si>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</si>
  <si>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</si>
  <si>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</si>
  <si>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</si>
  <si>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</si>
  <si>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</si>
  <si>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</si>
  <si>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</si>
  <si>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</si>
  <si>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</si>
  <si>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</si>
  <si>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</si>
  <si>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</si>
  <si>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</si>
  <si>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</si>
  <si>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</si>
  <si>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</si>
  <si>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</si>
  <si>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</si>
  <si>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</si>
  <si>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</si>
  <si>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</si>
  <si>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</si>
  <si>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</si>
  <si>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Banco Regional</t>
  </si>
  <si>
    <t>Banco BBVA</t>
  </si>
  <si>
    <t>Banco GNB</t>
  </si>
  <si>
    <t>Banco Continental</t>
  </si>
  <si>
    <t>FONDO MUTUO DISPONIBLE RENTA FIJA EN GUARANÍES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</si>
  <si>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</si>
  <si>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</si>
  <si>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</si>
  <si>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</si>
  <si>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</si>
  <si>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</si>
  <si>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</si>
  <si>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</si>
  <si>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</si>
  <si>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</si>
  <si>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</si>
  <si>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</si>
  <si>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</si>
  <si>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</si>
  <si>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</si>
  <si>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</si>
  <si>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</si>
  <si>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</si>
  <si>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
  </si>
  <si>
    <t>Banco Atlas S.A.</t>
  </si>
  <si>
    <t>TOTALES: Banco Atlas S.A.</t>
  </si>
  <si>
    <t>TOTALES: Banco Continental S.A.E.C.A.</t>
  </si>
  <si>
    <t>Banco Familiar S.A.E.C.A.</t>
  </si>
  <si>
    <t>TOTALES: Banco Familiar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</si>
  <si>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</si>
  <si>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</si>
  <si>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</si>
  <si>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</si>
  <si>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</si>
  <si>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</si>
  <si>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</si>
  <si>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</si>
  <si>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</si>
  <si>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</si>
  <si>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</si>
  <si>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República del Paraguay</t>
  </si>
  <si>
    <t>Hasta 50%</t>
  </si>
  <si>
    <t>TOTALES: República del Paraguay</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</si>
  <si>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</si>
  <si>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</si>
  <si>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</si>
  <si>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</si>
  <si>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</si>
  <si>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</si>
  <si>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</si>
  <si>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</si>
  <si>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</si>
  <si>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</si>
  <si>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</si>
  <si>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 Precio de Mercado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</si>
  <si>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</si>
  <si>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</si>
  <si>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</si>
  <si>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</si>
  <si>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</si>
  <si>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</si>
  <si>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</si>
  <si>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</si>
  <si>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</si>
  <si>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</si>
  <si>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DEL </t>
  </si>
  <si>
    <t xml:space="preserve">BONOS </t>
  </si>
  <si>
    <t>Bancop S.A</t>
  </si>
  <si>
    <t>TOTALES: Bancop S.A</t>
  </si>
  <si>
    <t>2do. TRIMESTRE</t>
  </si>
  <si>
    <t>Abril</t>
  </si>
  <si>
    <t>Mayo</t>
  </si>
  <si>
    <t>Junio</t>
  </si>
  <si>
    <t>TOTAL PASIVO</t>
  </si>
  <si>
    <t>Bancop</t>
  </si>
  <si>
    <t xml:space="preserve">Banco Interamericano de </t>
  </si>
  <si>
    <t>TOTALES: Banco Interamericano de Desarrollo</t>
  </si>
  <si>
    <t>Banco Nacional de Fomento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</si>
  <si>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</si>
  <si>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</si>
  <si>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</si>
  <si>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</si>
  <si>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</si>
  <si>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</si>
  <si>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</si>
  <si>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</si>
  <si>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</si>
  <si>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</si>
  <si>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</si>
  <si>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</si>
  <si>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</si>
  <si>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</si>
  <si>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</si>
  <si>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</si>
  <si>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</si>
  <si>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</si>
  <si>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</si>
  <si>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</si>
  <si>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</si>
  <si>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</si>
  <si>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</si>
  <si>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</si>
  <si>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</si>
  <si>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a) Posición en Moneda Extranjera:</t>
  </si>
  <si>
    <t>b) Diferencia de Cambio en Moneda Extranjera: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</si>
  <si>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</si>
  <si>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_Gastos Operacionales y comisión de la Sociedad Administradora:</t>
  </si>
  <si>
    <t>_Información Estadística</t>
  </si>
  <si>
    <t>4) Composición de las Cuentas</t>
  </si>
  <si>
    <t>Resultado por Tenencia</t>
  </si>
  <si>
    <t>Intereses Bancarios</t>
  </si>
  <si>
    <t>OTROS INGRESOS</t>
  </si>
  <si>
    <t>OTROS EGRESOS</t>
  </si>
  <si>
    <t>Las 4 Notas que acompañan son parte integrante de estos Estados Financieros</t>
  </si>
  <si>
    <t>Solar Ahorro y Finanzas S.A.E.C.A.</t>
  </si>
  <si>
    <t>TOTALES: Solar Ahorro y Finanzas S.A.E.C.A.</t>
  </si>
  <si>
    <t>ESTADO DE INGRESO Y EGRESOS</t>
  </si>
  <si>
    <t>01</t>
  </si>
  <si>
    <t>02</t>
  </si>
  <si>
    <t>03</t>
  </si>
  <si>
    <t>04</t>
  </si>
  <si>
    <t>05</t>
  </si>
  <si>
    <t>06</t>
  </si>
  <si>
    <t>INDICE</t>
  </si>
  <si>
    <t>TOTAL 31/12/2019</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</si>
  <si>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</si>
  <si>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</si>
  <si>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</si>
  <si>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</si>
  <si>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</si>
  <si>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</si>
  <si>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</si>
  <si>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</si>
  <si>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</si>
  <si>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</si>
  <si>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</si>
  <si>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Inversiones Op Reporto</t>
  </si>
  <si>
    <t>Intereses Op Repo</t>
  </si>
  <si>
    <t>Op Repo</t>
  </si>
  <si>
    <t>Banco BASA</t>
  </si>
  <si>
    <t>Banco Basa S.A.</t>
  </si>
  <si>
    <t>TOTALES: Banco Basa S.A.</t>
  </si>
  <si>
    <t>Banco Interamericano de Desarrollo</t>
  </si>
  <si>
    <t>Bancop S.A.</t>
  </si>
  <si>
    <t>TOTALES: Bancop S.A.</t>
  </si>
  <si>
    <t>Cadiem AFPISA, es la encargada de la custodia de activos del Fondo. Todos los títulos físicos son resguardados en una Caja de Seguridad en el Banco Familiar SAECA.</t>
  </si>
  <si>
    <t>Op Reporto</t>
  </si>
  <si>
    <t>A la fecha del presente informe no se cuenta con saldos que reportar</t>
  </si>
  <si>
    <t>Correspondiente al 30/09/2020 con cifras comparativas al 30/09/2019</t>
  </si>
  <si>
    <t xml:space="preserve">Inversiones </t>
  </si>
  <si>
    <t>TOTAL 30/09/2020</t>
  </si>
  <si>
    <t xml:space="preserve">El período que cubre los Estados Contables es del 01 de enero al 30 de septiembre del 2020 de forma comparativa con el mismo periodo del año anterior. </t>
  </si>
  <si>
    <t>3er. TRIMESTRE</t>
  </si>
  <si>
    <t>Julio</t>
  </si>
  <si>
    <t>Agosto</t>
  </si>
  <si>
    <t>Septiembre</t>
  </si>
  <si>
    <t>Intereses Financieros</t>
  </si>
  <si>
    <t>Ajuste Repo</t>
  </si>
  <si>
    <t>AL 30/09/2019</t>
  </si>
  <si>
    <t xml:space="preserve">Banco Nacional de </t>
  </si>
  <si>
    <r>
      <rPr>
        <b/>
        <sz val="16"/>
        <color theme="1"/>
        <rFont val="Museo Sans 100"/>
        <family val="3"/>
      </rPr>
      <t xml:space="preserve">ESTADOS FINANCIEROS
FONDO MUTUO DISPONIBLE RENTA FIJA EN GUARANÍES
</t>
    </r>
    <r>
      <rPr>
        <u/>
        <sz val="14"/>
        <color theme="1"/>
        <rFont val="Museo Sans 100"/>
        <family val="3"/>
      </rPr>
      <t>s/ Res. N° 06 /2019</t>
    </r>
  </si>
  <si>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 de Septiembre</t>
    </r>
  </si>
  <si>
    <t>Ventas de Instrumentos</t>
  </si>
  <si>
    <r>
      <t xml:space="preserve">    </t>
    </r>
    <r>
      <rPr>
        <b/>
        <sz val="11"/>
        <color theme="1"/>
        <rFont val="Museo Sans 100"/>
        <family val="3"/>
      </rPr>
      <t xml:space="preserve">4.5)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</si>
  <si>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Interés Cupón - Diferencia</t>
  </si>
  <si>
    <t>Ajuste por Redondeo Decimales</t>
  </si>
  <si>
    <t>% Según Reglamento Interno</t>
  </si>
  <si>
    <t>Correspondiente al 30/09/2020 con cifras comparativas al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</si>
</sst>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0"/>
    <numFmt numFmtId="169" formatCode="dd/mm/yyyy"/>
    <numFmt numFmtId="170" formatCode="_(* #,##0.00_);_(* \(#,##0.00\);_(* &quot;-&quot;??_);_(@_)"/>
    <numFmt numFmtId="171" formatCode="0.000"/>
    <numFmt numFmtId="172" formatCode="#,##0.00\'%\'"/>
  </numFmts>
  <fonts count="27"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i/>
      <u/>
      <sz val="11"/>
      <color theme="1"/>
      <name val="Museo Sans 100"/>
      <family val="3"/>
    </font>
    <font>
      <b/>
      <sz val="11"/>
      <color indexed="72"/>
      <name val="Museo Sans 100"/>
      <family val="3"/>
    </font>
    <font>
      <u/>
      <sz val="11"/>
      <color indexed="8"/>
      <name val="Museo Sans 100"/>
      <family val="3"/>
    </font>
    <font>
      <sz val="11"/>
      <color theme="1"/>
      <name val="Century Gothic"/>
      <family val="2"/>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0" fontId="4" fillId="0" borderId="0" applyFont="0" applyFill="0" applyBorder="0" applyAlignment="0" applyProtection="0"/>
    <xf numFmtId="0" fontId="5" fillId="0" borderId="0"/>
    <xf numFmtId="0" fontId="6" fillId="0" borderId="0" applyNumberFormat="0" applyFill="0" applyBorder="0" applyAlignment="0" applyProtection="0"/>
  </cellStyleXfs>
  <cellXfs count="210">
    <xf numFmtId="0" fontId="0" fillId="0" borderId="0" xfId="0"/>
    <xf numFmtId="0" fontId="7" fillId="0" borderId="0" xfId="0" applyFont="1"/>
    <xf numFmtId="0" fontId="10" fillId="0" borderId="0" xfId="10"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0" fontId="7" fillId="0" borderId="3" xfId="0" applyFont="1" applyBorder="1"/>
    <xf numFmtId="0" fontId="11" fillId="0" borderId="0" xfId="0" applyFont="1"/>
    <xf numFmtId="41" fontId="11"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165" fontId="7" fillId="0" borderId="0" xfId="1" applyNumberFormat="1" applyFont="1"/>
    <xf numFmtId="43" fontId="7" fillId="0" borderId="0" xfId="0" applyNumberFormat="1" applyFont="1"/>
    <xf numFmtId="0" fontId="18"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41" fontId="11" fillId="0" borderId="0" xfId="0" applyNumberFormat="1" applyFont="1"/>
    <xf numFmtId="0" fontId="11" fillId="0" borderId="5" xfId="0" applyFont="1" applyBorder="1"/>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0" fontId="21" fillId="2" borderId="3" xfId="0" applyFont="1" applyFill="1" applyBorder="1" applyAlignment="1">
      <alignment vertical="center"/>
    </xf>
    <xf numFmtId="41" fontId="21" fillId="2" borderId="8" xfId="1" applyFont="1" applyFill="1" applyBorder="1" applyAlignment="1">
      <alignment horizontal="center" vertical="center"/>
    </xf>
    <xf numFmtId="0" fontId="20" fillId="2" borderId="4" xfId="0" applyFont="1" applyFill="1" applyBorder="1" applyAlignment="1">
      <alignment vertical="center"/>
    </xf>
    <xf numFmtId="0" fontId="20" fillId="2" borderId="1"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horizontal="left" vertical="center"/>
    </xf>
    <xf numFmtId="164" fontId="20" fillId="2" borderId="1" xfId="1" applyNumberFormat="1" applyFont="1" applyFill="1" applyBorder="1" applyAlignment="1">
      <alignment horizontal="center" vertical="center"/>
    </xf>
    <xf numFmtId="164" fontId="7" fillId="0" borderId="0" xfId="1" applyNumberFormat="1" applyFont="1"/>
    <xf numFmtId="167"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6" xfId="1" applyFont="1" applyBorder="1"/>
    <xf numFmtId="41" fontId="21" fillId="0" borderId="3" xfId="1" applyFont="1" applyBorder="1" applyAlignment="1">
      <alignment horizontal="center" vertical="center"/>
    </xf>
    <xf numFmtId="41" fontId="21" fillId="2" borderId="3" xfId="1" applyFont="1" applyFill="1" applyBorder="1" applyAlignment="1">
      <alignment horizontal="center" vertical="center"/>
    </xf>
    <xf numFmtId="41" fontId="21" fillId="2" borderId="4" xfId="1" applyFont="1" applyFill="1" applyBorder="1" applyAlignment="1">
      <alignment horizontal="center" vertical="center"/>
    </xf>
    <xf numFmtId="41" fontId="20" fillId="2" borderId="1" xfId="1" applyFont="1" applyFill="1" applyBorder="1" applyAlignment="1">
      <alignment horizontal="center" vertical="center"/>
    </xf>
    <xf numFmtId="41" fontId="21" fillId="2" borderId="2" xfId="1" applyFont="1" applyFill="1" applyBorder="1" applyAlignment="1">
      <alignment horizontal="center" vertical="center"/>
    </xf>
    <xf numFmtId="0" fontId="10" fillId="0" borderId="0" xfId="10" applyNumberFormat="1" applyFont="1" applyFill="1" applyBorder="1" applyAlignment="1"/>
    <xf numFmtId="0" fontId="10" fillId="0" borderId="0" xfId="10" applyFont="1" applyAlignment="1"/>
    <xf numFmtId="164"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11" fillId="0" borderId="4" xfId="0" applyFont="1" applyBorder="1" applyAlignment="1">
      <alignment horizontal="center" vertical="center"/>
    </xf>
    <xf numFmtId="41" fontId="11" fillId="0" borderId="1" xfId="1" applyFont="1" applyFill="1" applyBorder="1"/>
    <xf numFmtId="41" fontId="7" fillId="0" borderId="2" xfId="1" applyFont="1" applyFill="1" applyBorder="1"/>
    <xf numFmtId="41" fontId="7" fillId="0" borderId="3" xfId="1" applyFont="1" applyFill="1" applyBorder="1"/>
    <xf numFmtId="41" fontId="11" fillId="0" borderId="4" xfId="1" applyFont="1" applyFill="1" applyBorder="1"/>
    <xf numFmtId="41" fontId="7" fillId="0" borderId="4" xfId="1" applyFont="1" applyFill="1" applyBorder="1"/>
    <xf numFmtId="0" fontId="11" fillId="0" borderId="2" xfId="0" applyFont="1" applyFill="1" applyBorder="1"/>
    <xf numFmtId="0" fontId="7" fillId="0" borderId="3" xfId="0" applyFont="1" applyBorder="1" applyAlignment="1"/>
    <xf numFmtId="41" fontId="7" fillId="0" borderId="2" xfId="1" applyFont="1" applyBorder="1" applyAlignment="1"/>
    <xf numFmtId="14" fontId="20" fillId="2" borderId="0" xfId="0" applyNumberFormat="1" applyFont="1" applyFill="1" applyBorder="1" applyAlignment="1">
      <alignment horizontal="center" vertical="center"/>
    </xf>
    <xf numFmtId="41" fontId="21" fillId="2" borderId="0" xfId="1" applyFont="1" applyFill="1" applyBorder="1" applyAlignment="1">
      <alignment horizontal="center" vertical="center"/>
    </xf>
    <xf numFmtId="0" fontId="7" fillId="0" borderId="0" xfId="0" applyFont="1" applyBorder="1"/>
    <xf numFmtId="41" fontId="21" fillId="0" borderId="3" xfId="1" applyFont="1" applyFill="1" applyBorder="1" applyAlignment="1">
      <alignment horizontal="center" vertical="center"/>
    </xf>
    <xf numFmtId="41" fontId="20" fillId="2" borderId="0" xfId="1" applyFont="1" applyFill="1" applyBorder="1" applyAlignment="1">
      <alignment horizontal="center" vertical="center"/>
    </xf>
    <xf numFmtId="164" fontId="20" fillId="2" borderId="0" xfId="1" applyNumberFormat="1" applyFont="1" applyFill="1" applyBorder="1" applyAlignment="1">
      <alignment horizontal="center" vertical="center"/>
    </xf>
    <xf numFmtId="164" fontId="20" fillId="0" borderId="1" xfId="1" applyNumberFormat="1" applyFont="1" applyFill="1" applyBorder="1" applyAlignment="1">
      <alignment horizontal="center" vertical="center"/>
    </xf>
    <xf numFmtId="3" fontId="22" fillId="0" borderId="0" xfId="0" applyNumberFormat="1" applyFont="1" applyFill="1" applyBorder="1" applyAlignment="1" applyProtection="1">
      <alignment vertical="top"/>
    </xf>
    <xf numFmtId="41" fontId="7" fillId="0" borderId="0" xfId="1" applyFont="1" applyBorder="1"/>
    <xf numFmtId="0" fontId="11" fillId="3" borderId="0" xfId="0" applyFont="1" applyFill="1"/>
    <xf numFmtId="49" fontId="7" fillId="0" borderId="0" xfId="0" applyNumberFormat="1" applyFont="1" applyAlignment="1">
      <alignment horizontal="center" vertical="center"/>
    </xf>
    <xf numFmtId="0" fontId="14" fillId="0" borderId="0" xfId="0" applyFont="1"/>
    <xf numFmtId="0" fontId="14"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7" fillId="0" borderId="0" xfId="0" applyNumberFormat="1" applyFont="1" applyFill="1" applyBorder="1" applyAlignment="1"/>
    <xf numFmtId="166" fontId="24" fillId="0" borderId="0" xfId="0" applyNumberFormat="1" applyFont="1" applyFill="1" applyBorder="1" applyAlignment="1" applyProtection="1">
      <alignment vertical="top" wrapText="1"/>
    </xf>
    <xf numFmtId="0" fontId="24" fillId="0" borderId="0" xfId="0" applyNumberFormat="1" applyFont="1" applyFill="1" applyBorder="1" applyAlignment="1" applyProtection="1">
      <alignment wrapText="1"/>
    </xf>
    <xf numFmtId="0" fontId="7" fillId="0" borderId="0" xfId="0" applyNumberFormat="1" applyFont="1" applyFill="1" applyBorder="1" applyAlignment="1">
      <alignment horizontal="center" vertical="center" wrapText="1"/>
    </xf>
    <xf numFmtId="0" fontId="11" fillId="0" borderId="0" xfId="0" applyNumberFormat="1" applyFont="1" applyFill="1" applyBorder="1" applyAlignment="1"/>
    <xf numFmtId="0" fontId="24" fillId="0" borderId="1" xfId="0" applyNumberFormat="1" applyFont="1" applyFill="1" applyBorder="1" applyAlignment="1" applyProtection="1">
      <alignment horizontal="center" vertical="center" wrapText="1"/>
    </xf>
    <xf numFmtId="0" fontId="16" fillId="0" borderId="10" xfId="0" applyFont="1" applyBorder="1" applyAlignment="1">
      <alignment horizontal="center" vertical="top"/>
    </xf>
    <xf numFmtId="0" fontId="16" fillId="0" borderId="11" xfId="0" applyFont="1" applyBorder="1" applyAlignment="1">
      <alignment vertical="top"/>
    </xf>
    <xf numFmtId="0" fontId="16" fillId="0" borderId="11" xfId="0" applyFont="1" applyBorder="1" applyAlignment="1">
      <alignment horizontal="center" vertical="top"/>
    </xf>
    <xf numFmtId="169" fontId="16" fillId="0" borderId="11" xfId="0" applyNumberFormat="1" applyFont="1" applyBorder="1" applyAlignment="1">
      <alignment horizontal="center" vertical="top"/>
    </xf>
    <xf numFmtId="3" fontId="16" fillId="0" borderId="11" xfId="0" applyNumberFormat="1" applyFont="1" applyBorder="1" applyAlignment="1">
      <alignment horizontal="right" vertical="top"/>
    </xf>
    <xf numFmtId="10" fontId="16" fillId="0" borderId="0" xfId="4" applyNumberFormat="1" applyFont="1" applyBorder="1" applyAlignment="1" applyProtection="1">
      <alignment horizontal="center" vertical="top"/>
    </xf>
    <xf numFmtId="2" fontId="16" fillId="0" borderId="11" xfId="1" applyNumberFormat="1" applyFont="1" applyBorder="1" applyAlignment="1" applyProtection="1">
      <alignment horizontal="center" vertical="top"/>
    </xf>
    <xf numFmtId="171" fontId="16" fillId="0" borderId="0" xfId="1" applyNumberFormat="1" applyFont="1" applyBorder="1" applyAlignment="1" applyProtection="1">
      <alignment horizontal="center"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center" vertical="top"/>
    </xf>
    <xf numFmtId="0" fontId="16" fillId="0" borderId="0" xfId="0" applyFont="1" applyAlignment="1">
      <alignment vertical="top"/>
    </xf>
    <xf numFmtId="0" fontId="16" fillId="0" borderId="0" xfId="0" applyFont="1" applyAlignment="1">
      <alignment horizontal="center" vertical="top"/>
    </xf>
    <xf numFmtId="169" fontId="16" fillId="0" borderId="0" xfId="0" applyNumberFormat="1" applyFont="1" applyAlignment="1">
      <alignment horizontal="center" vertical="top"/>
    </xf>
    <xf numFmtId="3" fontId="16" fillId="0" borderId="0" xfId="0" applyNumberFormat="1" applyFont="1" applyAlignment="1">
      <alignment horizontal="right" vertical="top"/>
    </xf>
    <xf numFmtId="2" fontId="16" fillId="0" borderId="0" xfId="1" applyNumberFormat="1" applyFont="1" applyBorder="1" applyAlignment="1" applyProtection="1">
      <alignment horizontal="center" vertical="top"/>
    </xf>
    <xf numFmtId="0" fontId="16" fillId="0" borderId="0" xfId="0" applyFont="1" applyAlignment="1">
      <alignment horizontal="left" vertical="top"/>
    </xf>
    <xf numFmtId="0" fontId="16" fillId="0" borderId="9" xfId="0" applyFont="1" applyBorder="1" applyAlignment="1">
      <alignment horizontal="left" vertical="top"/>
    </xf>
    <xf numFmtId="0" fontId="15" fillId="0" borderId="8" xfId="0" applyFont="1" applyBorder="1" applyAlignment="1">
      <alignment vertical="top"/>
    </xf>
    <xf numFmtId="0" fontId="15" fillId="0" borderId="0" xfId="0" applyFont="1" applyAlignment="1">
      <alignment vertical="top"/>
    </xf>
    <xf numFmtId="0" fontId="15" fillId="0" borderId="0" xfId="0" applyFont="1" applyAlignment="1">
      <alignment horizontal="center" vertical="top"/>
    </xf>
    <xf numFmtId="169" fontId="15" fillId="0" borderId="0" xfId="0" applyNumberFormat="1" applyFont="1" applyAlignment="1">
      <alignment horizontal="center" vertical="top"/>
    </xf>
    <xf numFmtId="3" fontId="15" fillId="0" borderId="0" xfId="0" applyNumberFormat="1" applyFont="1" applyAlignment="1">
      <alignment horizontal="right" vertical="top"/>
    </xf>
    <xf numFmtId="2" fontId="15" fillId="0" borderId="0" xfId="1" applyNumberFormat="1" applyFont="1" applyBorder="1" applyAlignment="1" applyProtection="1">
      <alignment horizontal="center" vertical="top"/>
    </xf>
    <xf numFmtId="171" fontId="15" fillId="0" borderId="0" xfId="1" applyNumberFormat="1" applyFont="1" applyBorder="1" applyAlignment="1" applyProtection="1">
      <alignment horizontal="center" vertical="top"/>
    </xf>
    <xf numFmtId="0" fontId="15" fillId="0" borderId="0" xfId="0" applyFont="1" applyAlignment="1">
      <alignment horizontal="left" vertical="top"/>
    </xf>
    <xf numFmtId="0" fontId="15" fillId="0" borderId="9" xfId="0" applyFont="1" applyBorder="1" applyAlignment="1">
      <alignment horizontal="left" vertical="top"/>
    </xf>
    <xf numFmtId="0" fontId="16" fillId="0" borderId="10" xfId="0" applyFont="1" applyBorder="1" applyAlignment="1">
      <alignment horizontal="left" vertical="top"/>
    </xf>
    <xf numFmtId="0" fontId="15" fillId="0" borderId="11" xfId="0" applyFont="1" applyBorder="1" applyAlignment="1">
      <alignment vertical="top"/>
    </xf>
    <xf numFmtId="3" fontId="15" fillId="0" borderId="11" xfId="0" applyNumberFormat="1" applyFont="1" applyBorder="1" applyAlignment="1">
      <alignment horizontal="right" vertical="top"/>
    </xf>
    <xf numFmtId="171" fontId="15" fillId="0" borderId="11" xfId="1" applyNumberFormat="1" applyFont="1" applyBorder="1" applyAlignment="1" applyProtection="1">
      <alignment horizontal="center" vertical="top"/>
    </xf>
    <xf numFmtId="0" fontId="16" fillId="0" borderId="8"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7" fillId="0" borderId="14" xfId="0" applyFont="1" applyBorder="1" applyAlignment="1">
      <alignment vertical="top"/>
    </xf>
    <xf numFmtId="3" fontId="17" fillId="0" borderId="14" xfId="0" applyNumberFormat="1" applyFont="1" applyBorder="1" applyAlignment="1">
      <alignment horizontal="right" vertical="top"/>
    </xf>
    <xf numFmtId="0" fontId="25" fillId="0" borderId="14" xfId="0" applyFont="1" applyBorder="1" applyAlignment="1">
      <alignment horizontal="left" vertical="top"/>
    </xf>
    <xf numFmtId="168" fontId="17" fillId="0" borderId="14" xfId="0" applyNumberFormat="1" applyFont="1" applyBorder="1" applyAlignment="1">
      <alignment horizontal="center" vertical="top"/>
    </xf>
    <xf numFmtId="0" fontId="16" fillId="0" borderId="15" xfId="0" applyFont="1" applyBorder="1" applyAlignment="1">
      <alignment horizontal="left" vertical="top"/>
    </xf>
    <xf numFmtId="3" fontId="16" fillId="0" borderId="11" xfId="0" applyNumberFormat="1" applyFont="1" applyBorder="1" applyAlignment="1">
      <alignment vertical="top"/>
    </xf>
    <xf numFmtId="172" fontId="16" fillId="0" borderId="11" xfId="0" applyNumberFormat="1" applyFont="1" applyBorder="1" applyAlignment="1">
      <alignment horizontal="center" vertical="top"/>
    </xf>
    <xf numFmtId="3" fontId="16" fillId="0" borderId="0" xfId="0" applyNumberFormat="1" applyFont="1" applyAlignment="1">
      <alignment vertical="top"/>
    </xf>
    <xf numFmtId="172" fontId="16" fillId="0" borderId="0" xfId="0" applyNumberFormat="1" applyFont="1" applyAlignment="1">
      <alignment horizontal="center" vertical="top"/>
    </xf>
    <xf numFmtId="3" fontId="15" fillId="0" borderId="0" xfId="0" applyNumberFormat="1" applyFont="1" applyAlignment="1">
      <alignment vertical="top"/>
    </xf>
    <xf numFmtId="172" fontId="15" fillId="0" borderId="9" xfId="0" applyNumberFormat="1" applyFont="1" applyBorder="1" applyAlignment="1">
      <alignment horizontal="center" vertical="top"/>
    </xf>
    <xf numFmtId="0" fontId="14" fillId="0" borderId="9" xfId="0" applyFont="1" applyBorder="1"/>
    <xf numFmtId="0" fontId="15" fillId="0" borderId="11" xfId="0" applyFont="1" applyBorder="1" applyAlignment="1">
      <alignment horizontal="right" vertical="top"/>
    </xf>
    <xf numFmtId="0" fontId="16" fillId="0" borderId="11" xfId="0" applyFont="1" applyBorder="1" applyAlignment="1">
      <alignment horizontal="right" vertical="top"/>
    </xf>
    <xf numFmtId="0" fontId="15" fillId="0" borderId="0" xfId="0" applyFont="1" applyAlignment="1">
      <alignment horizontal="right" vertical="top"/>
    </xf>
    <xf numFmtId="0" fontId="16" fillId="0" borderId="0" xfId="0" applyFont="1" applyAlignment="1">
      <alignment horizontal="right" vertical="top"/>
    </xf>
    <xf numFmtId="0" fontId="25" fillId="0" borderId="14" xfId="0" applyFont="1" applyBorder="1" applyAlignment="1">
      <alignment horizontal="right" vertical="top"/>
    </xf>
    <xf numFmtId="0" fontId="10" fillId="2" borderId="4" xfId="10" applyFont="1" applyFill="1" applyBorder="1" applyAlignment="1">
      <alignment vertical="center"/>
    </xf>
    <xf numFmtId="172" fontId="16" fillId="0" borderId="11" xfId="1" applyNumberFormat="1" applyFont="1" applyBorder="1" applyAlignment="1">
      <alignment horizontal="center" vertical="top"/>
    </xf>
    <xf numFmtId="172" fontId="16" fillId="0" borderId="11" xfId="0" applyNumberFormat="1" applyFont="1" applyBorder="1" applyAlignment="1">
      <alignment vertical="top"/>
    </xf>
    <xf numFmtId="172" fontId="16" fillId="0" borderId="0" xfId="0" applyNumberFormat="1" applyFont="1" applyAlignment="1">
      <alignment vertical="top"/>
    </xf>
    <xf numFmtId="172" fontId="15" fillId="0" borderId="0" xfId="0" applyNumberFormat="1" applyFont="1" applyAlignment="1">
      <alignment vertical="top"/>
    </xf>
    <xf numFmtId="0" fontId="15" fillId="0" borderId="13" xfId="0" applyFont="1" applyBorder="1" applyAlignment="1">
      <alignment vertical="top"/>
    </xf>
    <xf numFmtId="0" fontId="15" fillId="0" borderId="14" xfId="0" applyFont="1" applyBorder="1" applyAlignment="1">
      <alignment vertical="top"/>
    </xf>
    <xf numFmtId="3" fontId="15" fillId="0" borderId="14" xfId="0" applyNumberFormat="1" applyFont="1" applyBorder="1" applyAlignment="1">
      <alignment horizontal="right" vertical="top"/>
    </xf>
    <xf numFmtId="3" fontId="15" fillId="0" borderId="14" xfId="0" applyNumberFormat="1" applyFont="1" applyBorder="1" applyAlignment="1">
      <alignment vertical="top"/>
    </xf>
    <xf numFmtId="172" fontId="15" fillId="0" borderId="14" xfId="0" applyNumberFormat="1" applyFont="1" applyBorder="1" applyAlignment="1">
      <alignment vertical="top"/>
    </xf>
    <xf numFmtId="172" fontId="15" fillId="0" borderId="15" xfId="0" applyNumberFormat="1" applyFont="1" applyBorder="1" applyAlignment="1">
      <alignment horizontal="center" vertical="top"/>
    </xf>
    <xf numFmtId="172" fontId="15" fillId="0" borderId="11" xfId="0" applyNumberFormat="1" applyFont="1" applyBorder="1" applyAlignment="1">
      <alignment horizontal="right" vertical="top"/>
    </xf>
    <xf numFmtId="168" fontId="17" fillId="0" borderId="14" xfId="0" applyNumberFormat="1" applyFont="1" applyBorder="1" applyAlignment="1">
      <alignment horizontal="right" vertical="top"/>
    </xf>
    <xf numFmtId="0" fontId="25" fillId="0" borderId="15" xfId="0" applyFont="1" applyBorder="1" applyAlignment="1">
      <alignment horizontal="left" vertical="top"/>
    </xf>
    <xf numFmtId="0" fontId="7" fillId="3" borderId="0" xfId="0" applyFont="1" applyFill="1"/>
    <xf numFmtId="41" fontId="26" fillId="0" borderId="0" xfId="1" applyFont="1" applyBorder="1"/>
    <xf numFmtId="0" fontId="7" fillId="0" borderId="0" xfId="0" applyFont="1" applyBorder="1" applyAlignment="1"/>
    <xf numFmtId="41" fontId="7" fillId="0" borderId="0" xfId="0" applyNumberFormat="1" applyFont="1" applyBorder="1" applyAlignment="1"/>
    <xf numFmtId="41" fontId="20" fillId="0" borderId="1" xfId="1"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9" fillId="0" borderId="0" xfId="0" applyFont="1" applyAlignment="1">
      <alignment horizontal="left"/>
    </xf>
    <xf numFmtId="0" fontId="7" fillId="0" borderId="0" xfId="0" applyFont="1" applyBorder="1" applyAlignment="1">
      <alignment horizontal="center"/>
    </xf>
    <xf numFmtId="0" fontId="18"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Fill="1" applyBorder="1" applyAlignment="1">
      <alignment horizontal="center"/>
    </xf>
    <xf numFmtId="41" fontId="11" fillId="0" borderId="4" xfId="1" applyFont="1" applyFill="1" applyBorder="1" applyAlignment="1">
      <alignment horizontal="center"/>
    </xf>
    <xf numFmtId="0" fontId="7" fillId="0" borderId="0" xfId="0" applyFont="1" applyAlignment="1">
      <alignment horizontal="left" wrapText="1"/>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7" fillId="0" borderId="0" xfId="0" applyFont="1" applyAlignment="1">
      <alignment horizontal="left" vertical="top"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center" wrapText="1"/>
    </xf>
    <xf numFmtId="0" fontId="18" fillId="0" borderId="0" xfId="0" applyFont="1" applyAlignment="1">
      <alignment horizontal="center" wrapText="1"/>
    </xf>
    <xf numFmtId="0" fontId="11" fillId="0" borderId="0" xfId="0" applyFont="1" applyAlignment="1">
      <alignment horizontal="left" vertical="center" wrapText="1"/>
    </xf>
    <xf numFmtId="0"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cellXfs>
  <cellStyles count="11">
    <cellStyle name="Hipervínculo" xfId="10" builtinId="8"/>
    <cellStyle name="Millares [0]" xfId="1" builtinId="6"/>
    <cellStyle name="Millares [0] 2" xfId="3" xr:uid="{CA1E6C81-B413-441C-A440-8F99D266C71F}"/>
    <cellStyle name="Millares 2" xfId="8" xr:uid="{C7B6F4A7-0D07-4EBA-9738-8E1BDD7BAD6E}"/>
    <cellStyle name="Normal" xfId="0" builtinId="0"/>
    <cellStyle name="Normal 10" xfId="9" xr:uid="{FCE95D7B-5E7A-4FBC-9DA3-FA7A6391054A}"/>
    <cellStyle name="Normal 11" xfId="5" xr:uid="{6DEE41A6-C6CF-4935-8FD5-9AB6E42DDEBF}"/>
    <cellStyle name="Normal 2" xfId="2" xr:uid="{90BE483F-5CEF-4F2F-9D04-D05D94E5D190}"/>
    <cellStyle name="Normal 3" xfId="6" xr:uid="{AF09A1A4-806C-4584-9E84-33D92D8761AE}"/>
    <cellStyle name="Porcentaje" xfId="4" builtinId="5"/>
    <cellStyle name="Porcentaje 2" xfId="7"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74" t="s">
        <v>216</v>
      </c>
      <c r="C2" s="175"/>
      <c r="D2" s="175"/>
      <c r="E2" s="175"/>
      <c r="F2" s="176"/>
    </row>
    <row r="3" spans="2:6" x14ac:dyDescent="0.25">
      <c r="B3" s="177"/>
      <c r="C3" s="178"/>
      <c r="D3" s="178"/>
      <c r="E3" s="178"/>
      <c r="F3" s="179"/>
    </row>
    <row r="4" spans="2:6" x14ac:dyDescent="0.25">
      <c r="B4" s="177"/>
      <c r="C4" s="178"/>
      <c r="D4" s="178"/>
      <c r="E4" s="178"/>
      <c r="F4" s="179"/>
    </row>
    <row r="5" spans="2:6" x14ac:dyDescent="0.25">
      <c r="B5" s="177"/>
      <c r="C5" s="178"/>
      <c r="D5" s="178"/>
      <c r="E5" s="178"/>
      <c r="F5" s="179"/>
    </row>
    <row r="6" spans="2:6" x14ac:dyDescent="0.25">
      <c r="B6" s="177"/>
      <c r="C6" s="178"/>
      <c r="D6" s="178"/>
      <c r="E6" s="178"/>
      <c r="F6" s="179"/>
    </row>
    <row r="7" spans="2:6" x14ac:dyDescent="0.25">
      <c r="B7" s="177"/>
      <c r="C7" s="178"/>
      <c r="D7" s="178"/>
      <c r="E7" s="178"/>
      <c r="F7" s="179"/>
    </row>
    <row r="8" spans="2:6" x14ac:dyDescent="0.25">
      <c r="B8" s="177"/>
      <c r="C8" s="178"/>
      <c r="D8" s="178"/>
      <c r="E8" s="178"/>
      <c r="F8" s="179"/>
    </row>
    <row r="9" spans="2:6" x14ac:dyDescent="0.25">
      <c r="B9" s="177"/>
      <c r="C9" s="178"/>
      <c r="D9" s="178"/>
      <c r="E9" s="178"/>
      <c r="F9" s="179"/>
    </row>
    <row r="10" spans="2:6" x14ac:dyDescent="0.25">
      <c r="B10" s="177"/>
      <c r="C10" s="178"/>
      <c r="D10" s="178"/>
      <c r="E10" s="178"/>
      <c r="F10" s="179"/>
    </row>
    <row r="11" spans="2:6" x14ac:dyDescent="0.25">
      <c r="B11" s="177"/>
      <c r="C11" s="178"/>
      <c r="D11" s="178"/>
      <c r="E11" s="178"/>
      <c r="F11" s="179"/>
    </row>
    <row r="12" spans="2:6" x14ac:dyDescent="0.25">
      <c r="B12" s="177"/>
      <c r="C12" s="178"/>
      <c r="D12" s="178"/>
      <c r="E12" s="178"/>
      <c r="F12" s="179"/>
    </row>
    <row r="13" spans="2:6" x14ac:dyDescent="0.25">
      <c r="B13" s="177"/>
      <c r="C13" s="178"/>
      <c r="D13" s="178"/>
      <c r="E13" s="178"/>
      <c r="F13" s="179"/>
    </row>
    <row r="14" spans="2:6" x14ac:dyDescent="0.25">
      <c r="B14" s="177"/>
      <c r="C14" s="178"/>
      <c r="D14" s="178"/>
      <c r="E14" s="178"/>
      <c r="F14" s="179"/>
    </row>
    <row r="15" spans="2:6" x14ac:dyDescent="0.25">
      <c r="B15" s="177"/>
      <c r="C15" s="178"/>
      <c r="D15" s="178"/>
      <c r="E15" s="178"/>
      <c r="F15" s="179"/>
    </row>
    <row r="16" spans="2:6" x14ac:dyDescent="0.25">
      <c r="B16" s="177"/>
      <c r="C16" s="178"/>
      <c r="D16" s="178"/>
      <c r="E16" s="178"/>
      <c r="F16" s="179"/>
    </row>
    <row r="17" spans="2:6" x14ac:dyDescent="0.25">
      <c r="B17" s="177"/>
      <c r="C17" s="178"/>
      <c r="D17" s="178"/>
      <c r="E17" s="178"/>
      <c r="F17" s="179"/>
    </row>
    <row r="18" spans="2:6" x14ac:dyDescent="0.25">
      <c r="B18" s="177"/>
      <c r="C18" s="178"/>
      <c r="D18" s="178"/>
      <c r="E18" s="178"/>
      <c r="F18" s="179"/>
    </row>
    <row r="19" spans="2:6" x14ac:dyDescent="0.25">
      <c r="B19" s="177"/>
      <c r="C19" s="178"/>
      <c r="D19" s="178"/>
      <c r="E19" s="178"/>
      <c r="F19" s="179"/>
    </row>
    <row r="20" spans="2:6" x14ac:dyDescent="0.25">
      <c r="B20" s="177"/>
      <c r="C20" s="178"/>
      <c r="D20" s="178"/>
      <c r="E20" s="178"/>
      <c r="F20" s="179"/>
    </row>
    <row r="21" spans="2:6" x14ac:dyDescent="0.25">
      <c r="B21" s="177"/>
      <c r="C21" s="178"/>
      <c r="D21" s="178"/>
      <c r="E21" s="178"/>
      <c r="F21" s="179"/>
    </row>
    <row r="22" spans="2:6" x14ac:dyDescent="0.25">
      <c r="B22" s="177"/>
      <c r="C22" s="178"/>
      <c r="D22" s="178"/>
      <c r="E22" s="178"/>
      <c r="F22" s="179"/>
    </row>
    <row r="23" spans="2:6" x14ac:dyDescent="0.25">
      <c r="B23" s="177"/>
      <c r="C23" s="178"/>
      <c r="D23" s="178"/>
      <c r="E23" s="178"/>
      <c r="F23" s="179"/>
    </row>
    <row r="24" spans="2:6" x14ac:dyDescent="0.25">
      <c r="B24" s="180"/>
      <c r="C24" s="181"/>
      <c r="D24" s="181"/>
      <c r="E24" s="181"/>
      <c r="F24" s="182"/>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activeCell="B9" sqref="B9"/>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83" t="s">
        <v>179</v>
      </c>
      <c r="C2" s="183"/>
    </row>
    <row r="3" spans="2:3" x14ac:dyDescent="0.25">
      <c r="B3" s="93" t="s">
        <v>60</v>
      </c>
      <c r="C3" s="169"/>
    </row>
    <row r="4" spans="2:3" x14ac:dyDescent="0.25">
      <c r="B4" s="2" t="s">
        <v>141</v>
      </c>
      <c r="C4" s="94" t="s">
        <v>173</v>
      </c>
    </row>
    <row r="5" spans="2:3" x14ac:dyDescent="0.25">
      <c r="B5" s="2" t="s">
        <v>172</v>
      </c>
      <c r="C5" s="94" t="s">
        <v>174</v>
      </c>
    </row>
    <row r="6" spans="2:3" x14ac:dyDescent="0.25">
      <c r="B6" s="2" t="s">
        <v>143</v>
      </c>
      <c r="C6" s="94" t="s">
        <v>175</v>
      </c>
    </row>
    <row r="7" spans="2:3" x14ac:dyDescent="0.25">
      <c r="B7" s="2" t="s">
        <v>144</v>
      </c>
      <c r="C7" s="94" t="s">
        <v>176</v>
      </c>
    </row>
    <row r="8" spans="2:3" x14ac:dyDescent="0.25">
      <c r="B8" s="2" t="s">
        <v>146</v>
      </c>
      <c r="C8" s="94" t="s">
        <v>177</v>
      </c>
    </row>
    <row r="9" spans="2:3" x14ac:dyDescent="0.25">
      <c r="B9" s="2" t="s">
        <v>108</v>
      </c>
      <c r="C9" s="94" t="s">
        <v>178</v>
      </c>
    </row>
  </sheetData>
  <mergeCells count="1">
    <mergeCell ref="B2:C2"/>
  </mergeCells>
  <hyperlinks>
    <hyperlink ref="B4" location="'01'!A1" display="ESTADO DEL ACTIVO NETO" xr:uid="{CF88B28D-C381-4A5D-8EC5-1F95538A3DA3}"/>
    <hyperlink ref="B5" location="'02'!A1" display="ESTADO DE INGRESO Y EGRESOS" xr:uid="{4B102E1D-9931-441E-B2C9-B9F45E96AE81}"/>
    <hyperlink ref="B6" location="'03'!A1" display="ESTADO DE VARIACIÓN DEL ACTIVO NETO" xr:uid="{B6F67CE1-9CB2-4EE8-8D3B-8FD1742C5A36}"/>
    <hyperlink ref="B7" location="'04'!A1" display="ESTADO DE FLUJO DE EFECTIVO" xr:uid="{06FD548C-C671-4929-BCFF-A36F9BA7029A}"/>
    <hyperlink ref="B8" location="'05'!A1" display="NOTAS A LOS ESTADOS FINANCIEROS" xr:uid="{50452724-DA03-41EA-83C7-A82310E41BD4}"/>
    <hyperlink ref="B9" location="'06'!A1" display="COMPOSICIÓN DE LAS INVERSIONES DEL FONDO" xr:uid="{822322F6-7558-4577-B32C-052870AAFF20}"/>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I29"/>
  <sheetViews>
    <sheetView showGridLines="0" workbookViewId="0">
      <selection activeCell="B1" sqref="B1"/>
    </sheetView>
  </sheetViews>
  <sheetFormatPr baseColWidth="10" defaultColWidth="9.140625" defaultRowHeight="15" x14ac:dyDescent="0.25"/>
  <cols>
    <col min="1" max="1" width="3.5703125" style="1" customWidth="1"/>
    <col min="2" max="2" width="52.7109375" style="1" customWidth="1"/>
    <col min="3" max="4" width="20.85546875" style="1" customWidth="1"/>
    <col min="5" max="5" width="3.5703125" style="1" customWidth="1"/>
    <col min="6" max="6" width="9.140625" style="1"/>
    <col min="7" max="9" width="7" style="32" customWidth="1"/>
    <col min="10" max="16384" width="9.140625" style="1"/>
  </cols>
  <sheetData>
    <row r="1" spans="1:6" x14ac:dyDescent="0.25">
      <c r="A1" s="2" t="s">
        <v>179</v>
      </c>
    </row>
    <row r="2" spans="1:6" x14ac:dyDescent="0.25">
      <c r="B2" s="183" t="s">
        <v>60</v>
      </c>
      <c r="C2" s="183"/>
      <c r="D2" s="183"/>
    </row>
    <row r="3" spans="1:6" x14ac:dyDescent="0.25">
      <c r="B3" s="186" t="s">
        <v>141</v>
      </c>
      <c r="C3" s="186"/>
      <c r="D3" s="186"/>
    </row>
    <row r="4" spans="1:6" x14ac:dyDescent="0.25">
      <c r="B4" s="187" t="s">
        <v>204</v>
      </c>
      <c r="C4" s="187"/>
      <c r="D4" s="187"/>
    </row>
    <row r="5" spans="1:6" x14ac:dyDescent="0.25">
      <c r="B5" s="187" t="s">
        <v>145</v>
      </c>
      <c r="C5" s="187"/>
      <c r="D5" s="187"/>
    </row>
    <row r="7" spans="1:6" x14ac:dyDescent="0.25">
      <c r="B7" s="48" t="s">
        <v>0</v>
      </c>
      <c r="C7" s="49">
        <v>44104</v>
      </c>
      <c r="D7" s="49">
        <v>43738</v>
      </c>
      <c r="E7" s="84"/>
    </row>
    <row r="8" spans="1:6" x14ac:dyDescent="0.25">
      <c r="B8" s="50" t="s">
        <v>187</v>
      </c>
      <c r="C8" s="66">
        <v>7528143112</v>
      </c>
      <c r="D8" s="66">
        <v>3625276307</v>
      </c>
      <c r="E8" s="85"/>
      <c r="F8" s="86"/>
    </row>
    <row r="9" spans="1:6" x14ac:dyDescent="0.25">
      <c r="B9" s="50" t="s">
        <v>1</v>
      </c>
      <c r="C9" s="67">
        <v>762703</v>
      </c>
      <c r="D9" s="67">
        <v>300461</v>
      </c>
      <c r="E9" s="85"/>
      <c r="F9" s="86"/>
    </row>
    <row r="10" spans="1:6" x14ac:dyDescent="0.25">
      <c r="B10" s="50" t="s">
        <v>114</v>
      </c>
      <c r="C10" s="87">
        <v>65555892.590000004</v>
      </c>
      <c r="D10" s="87">
        <v>26625659</v>
      </c>
      <c r="E10" s="51"/>
      <c r="F10" s="185"/>
    </row>
    <row r="11" spans="1:6" x14ac:dyDescent="0.25">
      <c r="B11" s="50" t="s">
        <v>192</v>
      </c>
      <c r="C11" s="87">
        <v>5216658042.0260496</v>
      </c>
      <c r="D11" s="87">
        <v>0</v>
      </c>
      <c r="E11" s="51"/>
      <c r="F11" s="185"/>
    </row>
    <row r="12" spans="1:6" x14ac:dyDescent="0.25">
      <c r="B12" s="155" t="s">
        <v>205</v>
      </c>
      <c r="C12" s="68">
        <v>326129220463</v>
      </c>
      <c r="D12" s="68">
        <v>120258400016.98961</v>
      </c>
      <c r="E12" s="51"/>
      <c r="F12" s="185"/>
    </row>
    <row r="13" spans="1:6" x14ac:dyDescent="0.25">
      <c r="B13" s="52" t="s">
        <v>2</v>
      </c>
      <c r="C13" s="69">
        <f>SUM(C8:C12)</f>
        <v>338940340212.61603</v>
      </c>
      <c r="D13" s="69">
        <f>SUM(D8:D12)</f>
        <v>123910602443.98961</v>
      </c>
      <c r="E13" s="88"/>
      <c r="F13" s="86"/>
    </row>
    <row r="14" spans="1:6" x14ac:dyDescent="0.25">
      <c r="B14" s="53" t="s">
        <v>3</v>
      </c>
      <c r="C14" s="69"/>
      <c r="D14" s="69"/>
      <c r="E14" s="88"/>
    </row>
    <row r="15" spans="1:6" x14ac:dyDescent="0.25">
      <c r="B15" s="54" t="s">
        <v>4</v>
      </c>
      <c r="C15" s="70">
        <v>0</v>
      </c>
      <c r="D15" s="70">
        <v>0</v>
      </c>
      <c r="E15" s="85"/>
    </row>
    <row r="16" spans="1:6" x14ac:dyDescent="0.25">
      <c r="B16" s="55" t="s">
        <v>188</v>
      </c>
      <c r="C16" s="67">
        <v>841123221</v>
      </c>
      <c r="D16" s="67">
        <v>361008813</v>
      </c>
      <c r="E16" s="85"/>
    </row>
    <row r="17" spans="2:5" x14ac:dyDescent="0.25">
      <c r="B17" s="55" t="s">
        <v>202</v>
      </c>
      <c r="C17" s="67">
        <v>5013893345.0504112</v>
      </c>
      <c r="D17" s="67">
        <v>0</v>
      </c>
      <c r="E17" s="85"/>
    </row>
    <row r="18" spans="2:5" x14ac:dyDescent="0.25">
      <c r="B18" s="50" t="s">
        <v>5</v>
      </c>
      <c r="C18" s="67">
        <v>0</v>
      </c>
      <c r="D18" s="67">
        <v>0</v>
      </c>
      <c r="E18" s="85"/>
    </row>
    <row r="19" spans="2:5" x14ac:dyDescent="0.25">
      <c r="B19" s="53" t="s">
        <v>129</v>
      </c>
      <c r="C19" s="69">
        <f>+SUM(C15:C18)</f>
        <v>5855016566.0504112</v>
      </c>
      <c r="D19" s="69">
        <f>+SUM(D15:D18)</f>
        <v>361008813</v>
      </c>
      <c r="E19" s="88"/>
    </row>
    <row r="20" spans="2:5" x14ac:dyDescent="0.25">
      <c r="B20" s="53" t="s">
        <v>6</v>
      </c>
      <c r="C20" s="173">
        <f>+C13-C19</f>
        <v>333085323646.56561</v>
      </c>
      <c r="D20" s="69">
        <f>+D13-D19</f>
        <v>123549593630.98961</v>
      </c>
      <c r="E20" s="89"/>
    </row>
    <row r="21" spans="2:5" x14ac:dyDescent="0.25">
      <c r="B21" s="53" t="s">
        <v>7</v>
      </c>
      <c r="C21" s="56">
        <v>2515267.4389343066</v>
      </c>
      <c r="D21" s="56">
        <v>973976.12197236007</v>
      </c>
      <c r="E21" s="89"/>
    </row>
    <row r="22" spans="2:5" x14ac:dyDescent="0.25">
      <c r="B22" s="53" t="s">
        <v>8</v>
      </c>
      <c r="C22" s="90">
        <v>132424.27860200001</v>
      </c>
      <c r="D22" s="90">
        <v>126850.741865</v>
      </c>
    </row>
    <row r="24" spans="2:5" x14ac:dyDescent="0.25">
      <c r="B24" s="184" t="s">
        <v>169</v>
      </c>
      <c r="C24" s="184"/>
      <c r="D24" s="184"/>
      <c r="E24" s="16"/>
    </row>
    <row r="25" spans="2:5" x14ac:dyDescent="0.25">
      <c r="B25" s="12"/>
      <c r="C25" s="91"/>
      <c r="D25" s="16"/>
      <c r="E25" s="15"/>
    </row>
    <row r="26" spans="2:5" x14ac:dyDescent="0.25">
      <c r="C26" s="92"/>
      <c r="D26" s="92"/>
      <c r="E26" s="41"/>
    </row>
    <row r="27" spans="2:5" x14ac:dyDescent="0.25">
      <c r="C27" s="92"/>
      <c r="D27" s="92"/>
    </row>
    <row r="28" spans="2:5" x14ac:dyDescent="0.25">
      <c r="C28" s="57"/>
      <c r="D28" s="57"/>
    </row>
    <row r="29" spans="2:5" x14ac:dyDescent="0.25">
      <c r="C29" s="58"/>
      <c r="D29" s="58"/>
    </row>
  </sheetData>
  <mergeCells count="6">
    <mergeCell ref="B24:D24"/>
    <mergeCell ref="B2:D2"/>
    <mergeCell ref="F10:F12"/>
    <mergeCell ref="B3:D3"/>
    <mergeCell ref="B4:D4"/>
    <mergeCell ref="B5:D5"/>
  </mergeCells>
  <hyperlinks>
    <hyperlink ref="A1" location="INDICE!A1" display="INDICE!A1" xr:uid="{6B0E43CA-D2DB-4852-9D6C-9F9A602766EB}"/>
    <hyperlink ref="B12" location="'06'!A1" display="Inversiones " xr:uid="{B9FB7D52-3CFD-407E-993D-9DA8C6D9BAA8}"/>
  </hyperlinks>
  <pageMargins left="0.7" right="0.7" top="0.75" bottom="0.75" header="0.3" footer="0.3"/>
  <pageSetup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23"/>
  <sheetViews>
    <sheetView showGridLines="0" workbookViewId="0">
      <selection activeCell="B3" sqref="B3:D3"/>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6" width="12.42578125" style="1" bestFit="1" customWidth="1"/>
    <col min="7" max="16384" width="11.42578125" style="1"/>
  </cols>
  <sheetData>
    <row r="1" spans="1:9" x14ac:dyDescent="0.25">
      <c r="A1" s="2" t="s">
        <v>179</v>
      </c>
    </row>
    <row r="2" spans="1:9" x14ac:dyDescent="0.25">
      <c r="B2" s="183" t="s">
        <v>60</v>
      </c>
      <c r="C2" s="183"/>
      <c r="D2" s="183"/>
    </row>
    <row r="3" spans="1:9" x14ac:dyDescent="0.25">
      <c r="B3" s="186" t="s">
        <v>142</v>
      </c>
      <c r="C3" s="186"/>
      <c r="D3" s="186"/>
    </row>
    <row r="4" spans="1:9" x14ac:dyDescent="0.25">
      <c r="B4" s="187" t="s">
        <v>204</v>
      </c>
      <c r="C4" s="187"/>
      <c r="D4" s="187"/>
    </row>
    <row r="5" spans="1:9" x14ac:dyDescent="0.25">
      <c r="B5" s="187" t="s">
        <v>145</v>
      </c>
      <c r="C5" s="187"/>
      <c r="D5" s="187"/>
    </row>
    <row r="7" spans="1:9" s="12" customFormat="1" x14ac:dyDescent="0.25">
      <c r="B7" s="42" t="s">
        <v>9</v>
      </c>
      <c r="C7" s="45">
        <f>+'01'!C7</f>
        <v>44104</v>
      </c>
      <c r="D7" s="45">
        <f>+'01'!D7</f>
        <v>43738</v>
      </c>
    </row>
    <row r="8" spans="1:9" x14ac:dyDescent="0.25">
      <c r="B8" s="82" t="s">
        <v>184</v>
      </c>
      <c r="C8" s="83">
        <v>1211692066</v>
      </c>
      <c r="D8" s="83">
        <v>-624446106</v>
      </c>
      <c r="F8" s="32"/>
      <c r="G8" s="32"/>
      <c r="H8" s="32"/>
      <c r="I8" s="33"/>
    </row>
    <row r="9" spans="1:9" x14ac:dyDescent="0.25">
      <c r="B9" s="11" t="s">
        <v>113</v>
      </c>
      <c r="C9" s="20">
        <v>11006563717</v>
      </c>
      <c r="D9" s="20">
        <v>7618308716</v>
      </c>
    </row>
    <row r="10" spans="1:9" x14ac:dyDescent="0.25">
      <c r="B10" s="11" t="s">
        <v>185</v>
      </c>
      <c r="C10" s="20">
        <v>526049435</v>
      </c>
      <c r="D10" s="20">
        <v>100713591</v>
      </c>
    </row>
    <row r="11" spans="1:9" s="12" customFormat="1" x14ac:dyDescent="0.25">
      <c r="B11" s="23" t="s">
        <v>10</v>
      </c>
      <c r="C11" s="59">
        <f>SUM(C8:C10)</f>
        <v>12744305218</v>
      </c>
      <c r="D11" s="59">
        <f>SUM(D8:D10)</f>
        <v>7094576201</v>
      </c>
      <c r="G11" s="46"/>
    </row>
    <row r="12" spans="1:9" s="12" customFormat="1" x14ac:dyDescent="0.25">
      <c r="B12" s="47" t="s">
        <v>11</v>
      </c>
      <c r="C12" s="65"/>
      <c r="D12" s="65"/>
    </row>
    <row r="13" spans="1:9" x14ac:dyDescent="0.25">
      <c r="B13" s="18" t="s">
        <v>12</v>
      </c>
      <c r="C13" s="19">
        <v>5252436057</v>
      </c>
      <c r="D13" s="19">
        <v>3101498948</v>
      </c>
    </row>
    <row r="14" spans="1:9" x14ac:dyDescent="0.25">
      <c r="B14" s="11" t="s">
        <v>193</v>
      </c>
      <c r="C14" s="20">
        <v>786614702</v>
      </c>
      <c r="D14" s="20">
        <v>0</v>
      </c>
    </row>
    <row r="15" spans="1:9" x14ac:dyDescent="0.25">
      <c r="B15" s="11" t="s">
        <v>14</v>
      </c>
      <c r="C15" s="20">
        <v>0</v>
      </c>
      <c r="D15" s="20">
        <v>0</v>
      </c>
    </row>
    <row r="16" spans="1:9" x14ac:dyDescent="0.25">
      <c r="B16" s="11" t="s">
        <v>13</v>
      </c>
      <c r="C16" s="20">
        <v>0</v>
      </c>
      <c r="D16" s="20">
        <v>0</v>
      </c>
    </row>
    <row r="17" spans="2:4" x14ac:dyDescent="0.25">
      <c r="B17" s="11" t="s">
        <v>186</v>
      </c>
      <c r="C17" s="20">
        <v>2214640</v>
      </c>
      <c r="D17" s="20">
        <v>11</v>
      </c>
    </row>
    <row r="18" spans="2:4" s="12" customFormat="1" x14ac:dyDescent="0.25">
      <c r="B18" s="23" t="s">
        <v>15</v>
      </c>
      <c r="C18" s="59">
        <f>SUM(C13:C17)</f>
        <v>6041265399</v>
      </c>
      <c r="D18" s="59">
        <f>SUM(D13:D17)</f>
        <v>3101498959</v>
      </c>
    </row>
    <row r="19" spans="2:4" s="12" customFormat="1" x14ac:dyDescent="0.25">
      <c r="B19" s="23" t="s">
        <v>16</v>
      </c>
      <c r="C19" s="59">
        <f>+C11-C18</f>
        <v>6703039819</v>
      </c>
      <c r="D19" s="59">
        <f>+D11-D18</f>
        <v>3993077242</v>
      </c>
    </row>
    <row r="21" spans="2:4" x14ac:dyDescent="0.25">
      <c r="B21" s="184" t="s">
        <v>169</v>
      </c>
      <c r="C21" s="184"/>
      <c r="D21" s="184"/>
    </row>
    <row r="22" spans="2:4" x14ac:dyDescent="0.25">
      <c r="C22" s="16"/>
      <c r="D22" s="16"/>
    </row>
    <row r="23" spans="2:4" x14ac:dyDescent="0.25">
      <c r="C23" s="16"/>
      <c r="D23" s="16"/>
    </row>
  </sheetData>
  <mergeCells count="5">
    <mergeCell ref="B3:D3"/>
    <mergeCell ref="B4:D4"/>
    <mergeCell ref="B5:D5"/>
    <mergeCell ref="B21:D21"/>
    <mergeCell ref="B2:D2"/>
  </mergeCells>
  <hyperlinks>
    <hyperlink ref="A1" location="INDICE!A1" display="INDICE!A1" xr:uid="{A23ED2F9-D8EB-426D-AF3D-BC6E2634EFB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19"/>
  <sheetViews>
    <sheetView showGridLines="0" workbookViewId="0">
      <selection activeCell="C1" sqref="C1"/>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x14ac:dyDescent="0.25">
      <c r="A1" s="2" t="s">
        <v>179</v>
      </c>
    </row>
    <row r="2" spans="1:10" x14ac:dyDescent="0.25">
      <c r="B2" s="183" t="s">
        <v>60</v>
      </c>
      <c r="C2" s="183"/>
      <c r="D2" s="183"/>
      <c r="E2" s="183"/>
    </row>
    <row r="3" spans="1:10" x14ac:dyDescent="0.25">
      <c r="B3" s="186" t="s">
        <v>143</v>
      </c>
      <c r="C3" s="186"/>
      <c r="D3" s="186"/>
      <c r="E3" s="186"/>
    </row>
    <row r="4" spans="1:10" x14ac:dyDescent="0.25">
      <c r="B4" s="187" t="s">
        <v>223</v>
      </c>
      <c r="C4" s="187"/>
      <c r="D4" s="187"/>
      <c r="E4" s="187"/>
    </row>
    <row r="5" spans="1:10" x14ac:dyDescent="0.25">
      <c r="B5" s="187" t="s">
        <v>145</v>
      </c>
      <c r="C5" s="187"/>
      <c r="D5" s="187"/>
      <c r="E5" s="187"/>
    </row>
    <row r="7" spans="1:10" x14ac:dyDescent="0.25">
      <c r="B7" s="42" t="s">
        <v>17</v>
      </c>
      <c r="C7" s="42" t="s">
        <v>18</v>
      </c>
      <c r="D7" s="42" t="s">
        <v>19</v>
      </c>
      <c r="E7" s="42" t="s">
        <v>180</v>
      </c>
    </row>
    <row r="8" spans="1:10" x14ac:dyDescent="0.25">
      <c r="B8" s="23" t="s">
        <v>20</v>
      </c>
      <c r="C8" s="76">
        <v>145398530092</v>
      </c>
      <c r="D8" s="76">
        <v>5708951143</v>
      </c>
      <c r="E8" s="76">
        <f>+C8+D8</f>
        <v>151107481235</v>
      </c>
      <c r="G8" s="32"/>
      <c r="H8" s="32"/>
      <c r="I8" s="32"/>
      <c r="J8" s="33"/>
    </row>
    <row r="9" spans="1:10" x14ac:dyDescent="0.25">
      <c r="B9" s="43" t="s">
        <v>21</v>
      </c>
      <c r="C9" s="77"/>
      <c r="D9" s="77"/>
      <c r="E9" s="77"/>
    </row>
    <row r="10" spans="1:10" x14ac:dyDescent="0.25">
      <c r="B10" s="11" t="s">
        <v>22</v>
      </c>
      <c r="C10" s="78">
        <v>618247918541</v>
      </c>
      <c r="D10" s="78"/>
      <c r="E10" s="78"/>
    </row>
    <row r="11" spans="1:10" x14ac:dyDescent="0.25">
      <c r="B11" s="11" t="s">
        <v>23</v>
      </c>
      <c r="C11" s="78">
        <v>-442973115948</v>
      </c>
      <c r="D11" s="78"/>
      <c r="E11" s="78"/>
    </row>
    <row r="12" spans="1:10" x14ac:dyDescent="0.25">
      <c r="B12" s="44" t="s">
        <v>24</v>
      </c>
      <c r="C12" s="79">
        <f>+C10+C11</f>
        <v>175274802593</v>
      </c>
      <c r="D12" s="80"/>
      <c r="E12" s="80"/>
    </row>
    <row r="13" spans="1:10" x14ac:dyDescent="0.25">
      <c r="B13" s="188" t="s">
        <v>25</v>
      </c>
      <c r="C13" s="190">
        <f>+E8+C12</f>
        <v>326382283828</v>
      </c>
      <c r="D13" s="190">
        <f>+'02'!C19</f>
        <v>6703039819</v>
      </c>
      <c r="E13" s="81" t="s">
        <v>206</v>
      </c>
    </row>
    <row r="14" spans="1:10" x14ac:dyDescent="0.25">
      <c r="B14" s="189"/>
      <c r="C14" s="191"/>
      <c r="D14" s="191"/>
      <c r="E14" s="79">
        <f>+C13+D13</f>
        <v>333085323647</v>
      </c>
    </row>
    <row r="16" spans="1:10" x14ac:dyDescent="0.25">
      <c r="B16" s="184" t="s">
        <v>169</v>
      </c>
      <c r="C16" s="184"/>
      <c r="D16" s="184"/>
      <c r="E16" s="184"/>
    </row>
    <row r="17" spans="3:4" x14ac:dyDescent="0.25">
      <c r="C17" s="15"/>
    </row>
    <row r="18" spans="3:4" x14ac:dyDescent="0.25">
      <c r="C18" s="15"/>
    </row>
    <row r="19" spans="3:4" x14ac:dyDescent="0.25">
      <c r="C19" s="16"/>
      <c r="D19" s="16"/>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G36"/>
  <sheetViews>
    <sheetView showGridLines="0" topLeftCell="A3" workbookViewId="0">
      <selection activeCell="F3" sqref="F3"/>
    </sheetView>
  </sheetViews>
  <sheetFormatPr baseColWidth="10" defaultRowHeight="15" x14ac:dyDescent="0.25"/>
  <cols>
    <col min="1" max="1" width="3.5703125" style="1" customWidth="1"/>
    <col min="2" max="2" width="58.140625" style="1" bestFit="1" customWidth="1"/>
    <col min="3" max="4" width="22.7109375" style="1" customWidth="1"/>
    <col min="5" max="5" width="3.5703125" style="1" customWidth="1"/>
    <col min="6" max="16384" width="11.42578125" style="1"/>
  </cols>
  <sheetData>
    <row r="1" spans="1:7" x14ac:dyDescent="0.25">
      <c r="A1" s="2" t="s">
        <v>179</v>
      </c>
    </row>
    <row r="2" spans="1:7" x14ac:dyDescent="0.25">
      <c r="B2" s="183" t="s">
        <v>60</v>
      </c>
      <c r="C2" s="183"/>
      <c r="D2" s="183"/>
    </row>
    <row r="3" spans="1:7" x14ac:dyDescent="0.25">
      <c r="B3" s="186" t="s">
        <v>144</v>
      </c>
      <c r="C3" s="186"/>
      <c r="D3" s="186"/>
    </row>
    <row r="4" spans="1:7" x14ac:dyDescent="0.25">
      <c r="B4" s="187" t="s">
        <v>204</v>
      </c>
      <c r="C4" s="187"/>
      <c r="D4" s="187"/>
    </row>
    <row r="5" spans="1:7" x14ac:dyDescent="0.25">
      <c r="B5" s="187" t="s">
        <v>145</v>
      </c>
      <c r="C5" s="187"/>
      <c r="D5" s="187"/>
    </row>
    <row r="7" spans="1:7" s="12" customFormat="1" x14ac:dyDescent="0.25">
      <c r="B7" s="3" t="s">
        <v>26</v>
      </c>
      <c r="C7" s="4">
        <f>+'02'!C7</f>
        <v>44104</v>
      </c>
      <c r="D7" s="4">
        <f>+'02'!D7</f>
        <v>43738</v>
      </c>
      <c r="F7" s="32"/>
      <c r="G7" s="33"/>
    </row>
    <row r="8" spans="1:7" s="12" customFormat="1" x14ac:dyDescent="0.25">
      <c r="B8" s="23" t="s">
        <v>38</v>
      </c>
      <c r="C8" s="59">
        <v>9187373107</v>
      </c>
      <c r="D8" s="59">
        <v>2862480758</v>
      </c>
    </row>
    <row r="9" spans="1:7" s="12" customFormat="1" x14ac:dyDescent="0.25">
      <c r="B9" s="34" t="s">
        <v>27</v>
      </c>
      <c r="C9" s="60"/>
      <c r="D9" s="60"/>
    </row>
    <row r="10" spans="1:7" s="12" customFormat="1" x14ac:dyDescent="0.25">
      <c r="B10" s="34" t="s">
        <v>28</v>
      </c>
      <c r="C10" s="61"/>
      <c r="D10" s="61"/>
    </row>
    <row r="11" spans="1:7" x14ac:dyDescent="0.25">
      <c r="B11" s="35" t="s">
        <v>115</v>
      </c>
      <c r="C11" s="20">
        <v>528264075</v>
      </c>
      <c r="D11" s="20">
        <v>100413115</v>
      </c>
    </row>
    <row r="12" spans="1:7" x14ac:dyDescent="0.25">
      <c r="B12" s="35" t="s">
        <v>194</v>
      </c>
      <c r="C12" s="20">
        <v>5620240576</v>
      </c>
      <c r="D12" s="20">
        <v>0</v>
      </c>
    </row>
    <row r="13" spans="1:7" x14ac:dyDescent="0.25">
      <c r="B13" s="35" t="s">
        <v>39</v>
      </c>
      <c r="C13" s="20"/>
      <c r="D13" s="20">
        <v>0</v>
      </c>
    </row>
    <row r="14" spans="1:7" s="12" customFormat="1" x14ac:dyDescent="0.25">
      <c r="B14" s="36" t="s">
        <v>29</v>
      </c>
      <c r="C14" s="61"/>
      <c r="D14" s="61"/>
    </row>
    <row r="15" spans="1:7" x14ac:dyDescent="0.25">
      <c r="B15" s="35" t="s">
        <v>116</v>
      </c>
      <c r="C15" s="20"/>
      <c r="D15" s="20">
        <v>0</v>
      </c>
      <c r="G15" s="12"/>
    </row>
    <row r="16" spans="1:7" x14ac:dyDescent="0.25">
      <c r="B16" s="35" t="s">
        <v>40</v>
      </c>
      <c r="C16" s="20">
        <v>-1613864597272</v>
      </c>
      <c r="D16" s="20">
        <v>-685231010270</v>
      </c>
    </row>
    <row r="17" spans="2:7" x14ac:dyDescent="0.25">
      <c r="B17" s="35" t="s">
        <v>41</v>
      </c>
      <c r="C17" s="20">
        <v>-4478690638</v>
      </c>
      <c r="D17" s="20">
        <v>-3065027974</v>
      </c>
    </row>
    <row r="18" spans="2:7" x14ac:dyDescent="0.25">
      <c r="B18" s="35" t="s">
        <v>30</v>
      </c>
      <c r="C18" s="20"/>
      <c r="D18" s="20">
        <v>0</v>
      </c>
    </row>
    <row r="19" spans="2:7" x14ac:dyDescent="0.25">
      <c r="B19" s="35" t="s">
        <v>31</v>
      </c>
      <c r="C19" s="20"/>
      <c r="D19" s="20">
        <v>0</v>
      </c>
    </row>
    <row r="20" spans="2:7" x14ac:dyDescent="0.25">
      <c r="B20" s="35" t="s">
        <v>42</v>
      </c>
      <c r="C20" s="20">
        <v>1092319806507</v>
      </c>
      <c r="D20" s="20">
        <v>327407869586</v>
      </c>
    </row>
    <row r="21" spans="2:7" x14ac:dyDescent="0.25">
      <c r="B21" s="35" t="s">
        <v>218</v>
      </c>
      <c r="C21" s="20">
        <v>342940944164</v>
      </c>
      <c r="D21" s="20">
        <v>348404415094</v>
      </c>
    </row>
    <row r="22" spans="2:7" x14ac:dyDescent="0.25">
      <c r="B22" s="35" t="s">
        <v>32</v>
      </c>
      <c r="C22" s="22"/>
      <c r="D22" s="22">
        <v>0</v>
      </c>
    </row>
    <row r="23" spans="2:7" s="38" customFormat="1" ht="30" x14ac:dyDescent="0.25">
      <c r="B23" s="37" t="s">
        <v>33</v>
      </c>
      <c r="C23" s="62">
        <f>SUM(C9:C22)</f>
        <v>-176934032588</v>
      </c>
      <c r="D23" s="62">
        <f>SUM(D9:D22)</f>
        <v>-12383340449</v>
      </c>
      <c r="G23" s="1"/>
    </row>
    <row r="24" spans="2:7" ht="6.75" customHeight="1" x14ac:dyDescent="0.25">
      <c r="B24" s="35"/>
      <c r="C24" s="19"/>
      <c r="D24" s="19"/>
      <c r="G24" s="38"/>
    </row>
    <row r="25" spans="2:7" s="12" customFormat="1" x14ac:dyDescent="0.25">
      <c r="B25" s="34" t="s">
        <v>34</v>
      </c>
      <c r="C25" s="61"/>
      <c r="D25" s="61"/>
      <c r="G25" s="1"/>
    </row>
    <row r="26" spans="2:7" x14ac:dyDescent="0.25">
      <c r="B26" s="35" t="s">
        <v>35</v>
      </c>
      <c r="C26" s="20">
        <v>-442973115948</v>
      </c>
      <c r="D26" s="20">
        <v>-301171854387</v>
      </c>
      <c r="G26" s="12"/>
    </row>
    <row r="27" spans="2:7" x14ac:dyDescent="0.25">
      <c r="B27" s="35" t="s">
        <v>22</v>
      </c>
      <c r="C27" s="22">
        <v>618247918541</v>
      </c>
      <c r="D27" s="22">
        <v>314317990385</v>
      </c>
    </row>
    <row r="28" spans="2:7" s="40" customFormat="1" ht="30" x14ac:dyDescent="0.25">
      <c r="B28" s="39" t="s">
        <v>36</v>
      </c>
      <c r="C28" s="62">
        <f>+C26+C27</f>
        <v>175274802593</v>
      </c>
      <c r="D28" s="62">
        <f>+D26+D27</f>
        <v>13146135998</v>
      </c>
      <c r="G28" s="1"/>
    </row>
    <row r="29" spans="2:7" ht="6.75" customHeight="1" x14ac:dyDescent="0.25">
      <c r="B29" s="35"/>
      <c r="C29" s="63"/>
      <c r="D29" s="63"/>
      <c r="G29" s="40"/>
    </row>
    <row r="30" spans="2:7" s="12" customFormat="1" x14ac:dyDescent="0.25">
      <c r="B30" s="23" t="s">
        <v>37</v>
      </c>
      <c r="C30" s="64">
        <f>+C8+C23+C28</f>
        <v>7528143112</v>
      </c>
      <c r="D30" s="64">
        <f>+D8+D23+D28</f>
        <v>3625276307</v>
      </c>
      <c r="G30" s="1"/>
    </row>
    <row r="31" spans="2:7" x14ac:dyDescent="0.25">
      <c r="G31" s="12"/>
    </row>
    <row r="32" spans="2:7" x14ac:dyDescent="0.25">
      <c r="B32" s="184" t="s">
        <v>169</v>
      </c>
      <c r="C32" s="184"/>
      <c r="D32" s="184"/>
    </row>
    <row r="33" spans="3:4" x14ac:dyDescent="0.25">
      <c r="C33" s="16"/>
      <c r="D33" s="16"/>
    </row>
    <row r="34" spans="3:4" x14ac:dyDescent="0.25">
      <c r="C34" s="16"/>
      <c r="D34" s="16"/>
    </row>
    <row r="35" spans="3:4" x14ac:dyDescent="0.25">
      <c r="C35" s="15"/>
    </row>
    <row r="36" spans="3:4" x14ac:dyDescent="0.25">
      <c r="C36" s="15"/>
    </row>
  </sheetData>
  <mergeCells count="5">
    <mergeCell ref="B3:D3"/>
    <mergeCell ref="B4:D4"/>
    <mergeCell ref="B5:D5"/>
    <mergeCell ref="B32:D32"/>
    <mergeCell ref="B2:D2"/>
  </mergeCells>
  <hyperlinks>
    <hyperlink ref="A1" location="INDICE!A1" display="INDICE" xr:uid="{630895AD-8647-40C8-91E2-41E112A0799E}"/>
  </hyperlinks>
  <pageMargins left="0.7" right="0.7" top="0.75" bottom="0.75" header="0.3" footer="0.3"/>
  <pageSetup orientation="portrait" r:id="rId1"/>
  <ignoredErrors>
    <ignoredError sqref="C23:D2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K151"/>
  <sheetViews>
    <sheetView showGridLines="0" tabSelected="1" workbookViewId="0">
      <pane ySplit="3" topLeftCell="A4" activePane="bottomLeft" state="frozen"/>
      <selection activeCell="H13" sqref="H13"/>
      <selection pane="bottomLeft" activeCell="B1" sqref="B1"/>
    </sheetView>
  </sheetViews>
  <sheetFormatPr baseColWidth="10" defaultRowHeight="15" x14ac:dyDescent="0.25"/>
  <cols>
    <col min="1" max="1" width="3.5703125" style="24" customWidth="1"/>
    <col min="2" max="2" width="34.28515625" style="24" customWidth="1"/>
    <col min="3" max="6" width="19.28515625" style="24" customWidth="1"/>
    <col min="7" max="7" width="3.5703125" style="24" customWidth="1"/>
    <col min="8" max="8" width="13.42578125" style="24" bestFit="1" customWidth="1"/>
    <col min="9" max="16384" width="11.42578125" style="24"/>
  </cols>
  <sheetData>
    <row r="1" spans="1:11" x14ac:dyDescent="0.25">
      <c r="A1" s="72" t="s">
        <v>179</v>
      </c>
    </row>
    <row r="2" spans="1:11" s="25" customFormat="1" x14ac:dyDescent="0.25">
      <c r="B2" s="183" t="s">
        <v>60</v>
      </c>
      <c r="C2" s="183"/>
      <c r="D2" s="183"/>
      <c r="E2" s="183"/>
      <c r="F2" s="183"/>
    </row>
    <row r="3" spans="1:11" s="25" customFormat="1" x14ac:dyDescent="0.25">
      <c r="B3" s="206" t="s">
        <v>146</v>
      </c>
      <c r="C3" s="206"/>
      <c r="D3" s="206"/>
      <c r="E3" s="206"/>
      <c r="F3" s="206"/>
      <c r="H3" s="32"/>
      <c r="I3" s="32"/>
      <c r="J3" s="32"/>
      <c r="K3" s="33"/>
    </row>
    <row r="4" spans="1:11" s="25" customFormat="1" x14ac:dyDescent="0.25">
      <c r="B4" s="196" t="s">
        <v>148</v>
      </c>
      <c r="C4" s="196"/>
      <c r="D4" s="196"/>
      <c r="E4" s="196"/>
      <c r="F4" s="196"/>
    </row>
    <row r="5" spans="1:11" s="25" customFormat="1" x14ac:dyDescent="0.25">
      <c r="B5" s="40"/>
      <c r="C5" s="40"/>
      <c r="D5" s="40"/>
      <c r="E5" s="40"/>
      <c r="F5" s="40"/>
    </row>
    <row r="6" spans="1:11" s="25" customFormat="1" x14ac:dyDescent="0.25">
      <c r="B6" s="200" t="s">
        <v>147</v>
      </c>
      <c r="C6" s="200"/>
      <c r="D6" s="200"/>
      <c r="E6" s="200"/>
      <c r="F6" s="200"/>
    </row>
    <row r="7" spans="1:11" s="25" customFormat="1" x14ac:dyDescent="0.25">
      <c r="B7" s="200"/>
      <c r="C7" s="200"/>
      <c r="D7" s="200"/>
      <c r="E7" s="200"/>
      <c r="F7" s="200"/>
    </row>
    <row r="8" spans="1:11" s="25" customFormat="1" x14ac:dyDescent="0.25">
      <c r="B8" s="200"/>
      <c r="C8" s="200"/>
      <c r="D8" s="200"/>
      <c r="E8" s="200"/>
      <c r="F8" s="200"/>
    </row>
    <row r="9" spans="1:11" s="25" customFormat="1" x14ac:dyDescent="0.25">
      <c r="B9" s="200"/>
      <c r="C9" s="200"/>
      <c r="D9" s="200"/>
      <c r="E9" s="200"/>
      <c r="F9" s="200"/>
    </row>
    <row r="10" spans="1:11" s="25" customFormat="1" x14ac:dyDescent="0.25">
      <c r="B10" s="200"/>
      <c r="C10" s="200"/>
      <c r="D10" s="200"/>
      <c r="E10" s="200"/>
      <c r="F10" s="200"/>
    </row>
    <row r="11" spans="1:11" s="25" customFormat="1" x14ac:dyDescent="0.25">
      <c r="B11" s="200"/>
      <c r="C11" s="200"/>
      <c r="D11" s="200"/>
      <c r="E11" s="200"/>
      <c r="F11" s="200"/>
    </row>
    <row r="12" spans="1:11" s="25" customFormat="1" x14ac:dyDescent="0.25">
      <c r="B12" s="200"/>
      <c r="C12" s="200"/>
      <c r="D12" s="200"/>
      <c r="E12" s="200"/>
      <c r="F12" s="200"/>
    </row>
    <row r="13" spans="1:11" s="25" customFormat="1" x14ac:dyDescent="0.25">
      <c r="B13" s="200"/>
      <c r="C13" s="200"/>
      <c r="D13" s="200"/>
      <c r="E13" s="200"/>
      <c r="F13" s="200"/>
    </row>
    <row r="14" spans="1:11" s="25" customFormat="1" x14ac:dyDescent="0.25">
      <c r="B14" s="200"/>
      <c r="C14" s="200"/>
      <c r="D14" s="200"/>
      <c r="E14" s="200"/>
      <c r="F14" s="200"/>
    </row>
    <row r="15" spans="1:11" s="25" customFormat="1" x14ac:dyDescent="0.25">
      <c r="B15" s="200"/>
      <c r="C15" s="200"/>
      <c r="D15" s="200"/>
      <c r="E15" s="200"/>
      <c r="F15" s="200"/>
    </row>
    <row r="16" spans="1:11" s="25" customFormat="1" x14ac:dyDescent="0.25">
      <c r="B16" s="200"/>
      <c r="C16" s="200"/>
      <c r="D16" s="200"/>
      <c r="E16" s="200"/>
      <c r="F16" s="200"/>
    </row>
    <row r="17" spans="2:6" s="25" customFormat="1" x14ac:dyDescent="0.25">
      <c r="B17" s="196" t="s">
        <v>149</v>
      </c>
      <c r="C17" s="196"/>
      <c r="D17" s="196"/>
      <c r="E17" s="196"/>
      <c r="F17" s="196"/>
    </row>
    <row r="18" spans="2:6" s="25" customFormat="1" x14ac:dyDescent="0.25">
      <c r="B18" s="40"/>
      <c r="C18" s="40"/>
      <c r="D18" s="40"/>
      <c r="E18" s="40"/>
      <c r="F18" s="40"/>
    </row>
    <row r="19" spans="2:6" s="25" customFormat="1" x14ac:dyDescent="0.25">
      <c r="B19" s="196" t="s">
        <v>150</v>
      </c>
      <c r="C19" s="196"/>
      <c r="D19" s="196"/>
      <c r="E19" s="196"/>
      <c r="F19" s="196"/>
    </row>
    <row r="20" spans="2:6" s="25" customFormat="1" x14ac:dyDescent="0.25">
      <c r="B20" s="200" t="s">
        <v>181</v>
      </c>
      <c r="C20" s="200"/>
      <c r="D20" s="200"/>
      <c r="E20" s="200"/>
      <c r="F20" s="200"/>
    </row>
    <row r="21" spans="2:6" s="25" customFormat="1" x14ac:dyDescent="0.25">
      <c r="B21" s="200"/>
      <c r="C21" s="200"/>
      <c r="D21" s="200"/>
      <c r="E21" s="200"/>
      <c r="F21" s="200"/>
    </row>
    <row r="22" spans="2:6" s="25" customFormat="1" x14ac:dyDescent="0.25">
      <c r="B22" s="200"/>
      <c r="C22" s="200"/>
      <c r="D22" s="200"/>
      <c r="E22" s="200"/>
      <c r="F22" s="200"/>
    </row>
    <row r="23" spans="2:6" s="25" customFormat="1" x14ac:dyDescent="0.25">
      <c r="B23" s="200"/>
      <c r="C23" s="200"/>
      <c r="D23" s="200"/>
      <c r="E23" s="200"/>
      <c r="F23" s="200"/>
    </row>
    <row r="24" spans="2:6" s="25" customFormat="1" x14ac:dyDescent="0.25">
      <c r="B24" s="200"/>
      <c r="C24" s="200"/>
      <c r="D24" s="200"/>
      <c r="E24" s="200"/>
      <c r="F24" s="200"/>
    </row>
    <row r="25" spans="2:6" s="25" customFormat="1" x14ac:dyDescent="0.25">
      <c r="B25" s="200"/>
      <c r="C25" s="200"/>
      <c r="D25" s="200"/>
      <c r="E25" s="200"/>
      <c r="F25" s="200"/>
    </row>
    <row r="26" spans="2:6" s="25" customFormat="1" x14ac:dyDescent="0.25">
      <c r="B26" s="200"/>
      <c r="C26" s="200"/>
      <c r="D26" s="200"/>
      <c r="E26" s="200"/>
      <c r="F26" s="200"/>
    </row>
    <row r="27" spans="2:6" s="25" customFormat="1" x14ac:dyDescent="0.25">
      <c r="B27" s="200"/>
      <c r="C27" s="200"/>
      <c r="D27" s="200"/>
      <c r="E27" s="200"/>
      <c r="F27" s="200"/>
    </row>
    <row r="28" spans="2:6" s="25" customFormat="1" x14ac:dyDescent="0.25">
      <c r="B28" s="200"/>
      <c r="C28" s="200"/>
      <c r="D28" s="200"/>
      <c r="E28" s="200"/>
      <c r="F28" s="200"/>
    </row>
    <row r="29" spans="2:6" s="25" customFormat="1" x14ac:dyDescent="0.25">
      <c r="B29" s="200"/>
      <c r="C29" s="200"/>
      <c r="D29" s="200"/>
      <c r="E29" s="200"/>
      <c r="F29" s="200"/>
    </row>
    <row r="30" spans="2:6" s="25" customFormat="1" x14ac:dyDescent="0.25">
      <c r="B30" s="200"/>
      <c r="C30" s="200"/>
      <c r="D30" s="200"/>
      <c r="E30" s="200"/>
      <c r="F30" s="200"/>
    </row>
    <row r="31" spans="2:6" s="25" customFormat="1" x14ac:dyDescent="0.25">
      <c r="B31" s="200"/>
      <c r="C31" s="200"/>
      <c r="D31" s="200"/>
      <c r="E31" s="200"/>
      <c r="F31" s="200"/>
    </row>
    <row r="32" spans="2:6" s="25" customFormat="1" x14ac:dyDescent="0.25">
      <c r="B32" s="200"/>
      <c r="C32" s="200"/>
      <c r="D32" s="200"/>
      <c r="E32" s="200"/>
      <c r="F32" s="200"/>
    </row>
    <row r="33" spans="2:6" s="25" customFormat="1" x14ac:dyDescent="0.25">
      <c r="B33" s="200"/>
      <c r="C33" s="200"/>
      <c r="D33" s="200"/>
      <c r="E33" s="200"/>
      <c r="F33" s="200"/>
    </row>
    <row r="34" spans="2:6" s="25" customFormat="1" x14ac:dyDescent="0.25">
      <c r="B34" s="200"/>
      <c r="C34" s="200"/>
      <c r="D34" s="200"/>
      <c r="E34" s="200"/>
      <c r="F34" s="200"/>
    </row>
    <row r="35" spans="2:6" s="25" customFormat="1" x14ac:dyDescent="0.25">
      <c r="B35" s="200"/>
      <c r="C35" s="200"/>
      <c r="D35" s="200"/>
      <c r="E35" s="200"/>
      <c r="F35" s="200"/>
    </row>
    <row r="36" spans="2:6" s="25" customFormat="1" x14ac:dyDescent="0.25">
      <c r="B36" s="200"/>
      <c r="C36" s="200"/>
      <c r="D36" s="200"/>
      <c r="E36" s="200"/>
      <c r="F36" s="200"/>
    </row>
    <row r="37" spans="2:6" s="25" customFormat="1" x14ac:dyDescent="0.25">
      <c r="B37" s="200"/>
      <c r="C37" s="200"/>
      <c r="D37" s="200"/>
      <c r="E37" s="200"/>
      <c r="F37" s="200"/>
    </row>
    <row r="38" spans="2:6" s="25" customFormat="1" x14ac:dyDescent="0.25">
      <c r="B38" s="200"/>
      <c r="C38" s="200"/>
      <c r="D38" s="200"/>
      <c r="E38" s="200"/>
      <c r="F38" s="200"/>
    </row>
    <row r="39" spans="2:6" s="25" customFormat="1" x14ac:dyDescent="0.25">
      <c r="B39" s="200"/>
      <c r="C39" s="200"/>
      <c r="D39" s="200"/>
      <c r="E39" s="200"/>
      <c r="F39" s="200"/>
    </row>
    <row r="40" spans="2:6" s="25" customFormat="1" x14ac:dyDescent="0.25">
      <c r="B40" s="200"/>
      <c r="C40" s="200"/>
      <c r="D40" s="200"/>
      <c r="E40" s="200"/>
      <c r="F40" s="200"/>
    </row>
    <row r="41" spans="2:6" s="25" customFormat="1" x14ac:dyDescent="0.25">
      <c r="B41" s="200"/>
      <c r="C41" s="200"/>
      <c r="D41" s="200"/>
      <c r="E41" s="200"/>
      <c r="F41" s="200"/>
    </row>
    <row r="42" spans="2:6" s="25" customFormat="1" x14ac:dyDescent="0.25">
      <c r="B42" s="200"/>
      <c r="C42" s="200"/>
      <c r="D42" s="200"/>
      <c r="E42" s="200"/>
      <c r="F42" s="200"/>
    </row>
    <row r="43" spans="2:6" s="25" customFormat="1" x14ac:dyDescent="0.25">
      <c r="B43" s="200"/>
      <c r="C43" s="200"/>
      <c r="D43" s="200"/>
      <c r="E43" s="200"/>
      <c r="F43" s="200"/>
    </row>
    <row r="44" spans="2:6" s="25" customFormat="1" x14ac:dyDescent="0.25">
      <c r="B44" s="200"/>
      <c r="C44" s="200"/>
      <c r="D44" s="200"/>
      <c r="E44" s="200"/>
      <c r="F44" s="200"/>
    </row>
    <row r="45" spans="2:6" s="25" customFormat="1" x14ac:dyDescent="0.25">
      <c r="B45" s="200"/>
      <c r="C45" s="200"/>
      <c r="D45" s="200"/>
      <c r="E45" s="200"/>
      <c r="F45" s="200"/>
    </row>
    <row r="46" spans="2:6" s="25" customFormat="1" x14ac:dyDescent="0.25">
      <c r="B46" s="200"/>
      <c r="C46" s="200"/>
      <c r="D46" s="200"/>
      <c r="E46" s="200"/>
      <c r="F46" s="200"/>
    </row>
    <row r="47" spans="2:6" s="25" customFormat="1" x14ac:dyDescent="0.25">
      <c r="B47" s="200"/>
      <c r="C47" s="200"/>
      <c r="D47" s="200"/>
      <c r="E47" s="200"/>
      <c r="F47" s="200"/>
    </row>
    <row r="48" spans="2:6" s="25" customFormat="1" x14ac:dyDescent="0.25">
      <c r="B48" s="200"/>
      <c r="C48" s="200"/>
      <c r="D48" s="200"/>
      <c r="E48" s="200"/>
      <c r="F48" s="200"/>
    </row>
    <row r="49" spans="2:6" s="25" customFormat="1" x14ac:dyDescent="0.25">
      <c r="B49" s="200"/>
      <c r="C49" s="200"/>
      <c r="D49" s="200"/>
      <c r="E49" s="200"/>
      <c r="F49" s="200"/>
    </row>
    <row r="50" spans="2:6" s="25" customFormat="1" x14ac:dyDescent="0.25">
      <c r="B50" s="196" t="s">
        <v>151</v>
      </c>
      <c r="C50" s="196"/>
      <c r="D50" s="196"/>
      <c r="E50" s="196"/>
      <c r="F50" s="196"/>
    </row>
    <row r="51" spans="2:6" s="25" customFormat="1" x14ac:dyDescent="0.25">
      <c r="B51" s="200" t="s">
        <v>201</v>
      </c>
      <c r="C51" s="200"/>
      <c r="D51" s="200"/>
      <c r="E51" s="200"/>
      <c r="F51" s="200"/>
    </row>
    <row r="52" spans="2:6" s="25" customFormat="1" x14ac:dyDescent="0.25">
      <c r="B52" s="200"/>
      <c r="C52" s="200"/>
      <c r="D52" s="200"/>
      <c r="E52" s="200"/>
      <c r="F52" s="200"/>
    </row>
    <row r="53" spans="2:6" s="25" customFormat="1" x14ac:dyDescent="0.25">
      <c r="B53" s="200"/>
      <c r="C53" s="200"/>
      <c r="D53" s="200"/>
      <c r="E53" s="200"/>
      <c r="F53" s="200"/>
    </row>
    <row r="54" spans="2:6" s="25" customFormat="1" x14ac:dyDescent="0.25">
      <c r="B54" s="207" t="s">
        <v>152</v>
      </c>
      <c r="C54" s="207"/>
      <c r="D54" s="207"/>
      <c r="E54" s="207"/>
      <c r="F54" s="207"/>
    </row>
    <row r="55" spans="2:6" s="25" customFormat="1" x14ac:dyDescent="0.25">
      <c r="B55" s="205"/>
      <c r="C55" s="205"/>
      <c r="D55" s="205"/>
      <c r="E55" s="205"/>
      <c r="F55" s="205"/>
    </row>
    <row r="56" spans="2:6" s="25" customFormat="1" x14ac:dyDescent="0.25">
      <c r="B56" s="200" t="s">
        <v>153</v>
      </c>
      <c r="C56" s="200"/>
      <c r="D56" s="200"/>
      <c r="E56" s="200"/>
      <c r="F56" s="200"/>
    </row>
    <row r="57" spans="2:6" s="25" customFormat="1" x14ac:dyDescent="0.25">
      <c r="B57" s="200"/>
      <c r="C57" s="200"/>
      <c r="D57" s="200"/>
      <c r="E57" s="200"/>
      <c r="F57" s="200"/>
    </row>
    <row r="58" spans="2:6" s="25" customFormat="1" x14ac:dyDescent="0.25">
      <c r="B58" s="200"/>
      <c r="C58" s="200"/>
      <c r="D58" s="200"/>
      <c r="E58" s="200"/>
      <c r="F58" s="200"/>
    </row>
    <row r="59" spans="2:6" s="25" customFormat="1" x14ac:dyDescent="0.25">
      <c r="B59" s="200" t="s">
        <v>207</v>
      </c>
      <c r="C59" s="200"/>
      <c r="D59" s="200"/>
      <c r="E59" s="200"/>
      <c r="F59" s="200"/>
    </row>
    <row r="60" spans="2:6" s="25" customFormat="1" x14ac:dyDescent="0.25">
      <c r="B60" s="200"/>
      <c r="C60" s="200"/>
      <c r="D60" s="200"/>
      <c r="E60" s="200"/>
      <c r="F60" s="200"/>
    </row>
    <row r="61" spans="2:6" s="25" customFormat="1" x14ac:dyDescent="0.25">
      <c r="B61" s="200" t="s">
        <v>154</v>
      </c>
      <c r="C61" s="200"/>
      <c r="D61" s="200"/>
      <c r="E61" s="200"/>
      <c r="F61" s="200"/>
    </row>
    <row r="62" spans="2:6" s="25" customFormat="1" x14ac:dyDescent="0.25">
      <c r="B62" s="200"/>
      <c r="C62" s="200"/>
      <c r="D62" s="200"/>
      <c r="E62" s="200"/>
      <c r="F62" s="200"/>
    </row>
    <row r="63" spans="2:6" s="25" customFormat="1" x14ac:dyDescent="0.25">
      <c r="B63" s="200" t="s">
        <v>155</v>
      </c>
      <c r="C63" s="200"/>
      <c r="D63" s="200"/>
      <c r="E63" s="200"/>
      <c r="F63" s="200"/>
    </row>
    <row r="64" spans="2:6" s="25" customFormat="1" x14ac:dyDescent="0.25">
      <c r="B64" s="200"/>
      <c r="C64" s="200"/>
      <c r="D64" s="200"/>
      <c r="E64" s="200"/>
      <c r="F64" s="200"/>
    </row>
    <row r="65" spans="2:6" s="25" customFormat="1" x14ac:dyDescent="0.25">
      <c r="B65" s="192" t="s">
        <v>156</v>
      </c>
      <c r="C65" s="192"/>
      <c r="D65" s="192"/>
      <c r="E65" s="192"/>
      <c r="F65" s="192"/>
    </row>
    <row r="66" spans="2:6" s="25" customFormat="1" x14ac:dyDescent="0.25">
      <c r="B66" s="192"/>
      <c r="C66" s="192"/>
      <c r="D66" s="192"/>
      <c r="E66" s="192"/>
      <c r="F66" s="192"/>
    </row>
    <row r="67" spans="2:6" s="25" customFormat="1" x14ac:dyDescent="0.25">
      <c r="B67" s="192" t="s">
        <v>157</v>
      </c>
      <c r="C67" s="192"/>
      <c r="D67" s="192"/>
      <c r="E67" s="192"/>
      <c r="F67" s="192"/>
    </row>
    <row r="68" spans="2:6" s="25" customFormat="1" x14ac:dyDescent="0.25">
      <c r="B68" s="192"/>
      <c r="C68" s="192"/>
      <c r="D68" s="192"/>
      <c r="E68" s="192"/>
      <c r="F68" s="192"/>
    </row>
    <row r="69" spans="2:6" s="25" customFormat="1" x14ac:dyDescent="0.25">
      <c r="B69" s="192" t="s">
        <v>158</v>
      </c>
      <c r="C69" s="192"/>
      <c r="D69" s="192"/>
      <c r="E69" s="192"/>
      <c r="F69" s="192"/>
    </row>
    <row r="70" spans="2:6" s="25" customFormat="1" x14ac:dyDescent="0.25">
      <c r="B70" s="192"/>
      <c r="C70" s="192"/>
      <c r="D70" s="192"/>
      <c r="E70" s="192"/>
      <c r="F70" s="192"/>
    </row>
    <row r="71" spans="2:6" s="25" customFormat="1" x14ac:dyDescent="0.25"/>
    <row r="72" spans="2:6" s="17" customFormat="1" x14ac:dyDescent="0.25">
      <c r="B72" s="3" t="s">
        <v>26</v>
      </c>
      <c r="C72" s="4">
        <v>44104</v>
      </c>
      <c r="D72" s="4">
        <v>43738</v>
      </c>
      <c r="E72" s="4">
        <v>43830</v>
      </c>
    </row>
    <row r="73" spans="2:6" x14ac:dyDescent="0.25">
      <c r="B73" s="5" t="s">
        <v>43</v>
      </c>
      <c r="C73" s="6">
        <v>6979.36</v>
      </c>
      <c r="D73" s="6">
        <v>6375.54</v>
      </c>
      <c r="E73" s="6">
        <v>6442.33</v>
      </c>
    </row>
    <row r="74" spans="2:6" x14ac:dyDescent="0.25">
      <c r="B74" s="5" t="s">
        <v>44</v>
      </c>
      <c r="C74" s="6">
        <v>6990.35</v>
      </c>
      <c r="D74" s="6">
        <v>6384.71</v>
      </c>
      <c r="E74" s="6">
        <v>6463.95</v>
      </c>
    </row>
    <row r="75" spans="2:6" s="25" customFormat="1" x14ac:dyDescent="0.25"/>
    <row r="76" spans="2:6" s="25" customFormat="1" x14ac:dyDescent="0.25">
      <c r="B76" s="196" t="s">
        <v>159</v>
      </c>
      <c r="C76" s="196"/>
      <c r="D76" s="196"/>
      <c r="E76" s="196"/>
      <c r="F76" s="196"/>
    </row>
    <row r="77" spans="2:6" s="25" customFormat="1" x14ac:dyDescent="0.25">
      <c r="B77" s="200" t="s">
        <v>189</v>
      </c>
      <c r="C77" s="200"/>
      <c r="D77" s="200"/>
      <c r="E77" s="200"/>
      <c r="F77" s="200"/>
    </row>
    <row r="78" spans="2:6" s="25" customFormat="1" x14ac:dyDescent="0.25">
      <c r="B78" s="200"/>
      <c r="C78" s="200"/>
      <c r="D78" s="200"/>
      <c r="E78" s="200"/>
      <c r="F78" s="200"/>
    </row>
    <row r="79" spans="2:6" s="25" customFormat="1" x14ac:dyDescent="0.25">
      <c r="B79" s="196" t="s">
        <v>160</v>
      </c>
      <c r="C79" s="196"/>
      <c r="D79" s="196"/>
      <c r="E79" s="196"/>
      <c r="F79" s="196"/>
    </row>
    <row r="80" spans="2:6" s="25" customFormat="1" x14ac:dyDescent="0.25">
      <c r="B80" s="192" t="s">
        <v>190</v>
      </c>
      <c r="C80" s="192"/>
      <c r="D80" s="192"/>
      <c r="E80" s="192"/>
      <c r="F80" s="192"/>
    </row>
    <row r="81" spans="2:6" s="25" customFormat="1" x14ac:dyDescent="0.25">
      <c r="B81" s="192"/>
      <c r="C81" s="192"/>
      <c r="D81" s="192"/>
      <c r="E81" s="192"/>
      <c r="F81" s="192"/>
    </row>
    <row r="82" spans="2:6" s="25" customFormat="1" x14ac:dyDescent="0.25">
      <c r="B82" s="27"/>
      <c r="C82" s="27"/>
      <c r="D82" s="27"/>
      <c r="E82" s="27"/>
      <c r="F82" s="27"/>
    </row>
    <row r="83" spans="2:6" s="25" customFormat="1" x14ac:dyDescent="0.25">
      <c r="B83" s="197" t="s">
        <v>162</v>
      </c>
      <c r="C83" s="197"/>
      <c r="D83" s="197"/>
      <c r="E83" s="197"/>
      <c r="F83" s="197"/>
    </row>
    <row r="84" spans="2:6" s="25" customFormat="1" x14ac:dyDescent="0.25">
      <c r="B84" s="192" t="s">
        <v>161</v>
      </c>
      <c r="C84" s="192"/>
      <c r="D84" s="192"/>
      <c r="E84" s="192"/>
      <c r="F84" s="192"/>
    </row>
    <row r="85" spans="2:6" s="25" customFormat="1" x14ac:dyDescent="0.25">
      <c r="B85" s="192"/>
      <c r="C85" s="192"/>
      <c r="D85" s="192"/>
      <c r="E85" s="192"/>
      <c r="F85" s="192"/>
    </row>
    <row r="86" spans="2:6" s="25" customFormat="1" x14ac:dyDescent="0.25">
      <c r="B86" s="192"/>
      <c r="C86" s="192"/>
      <c r="D86" s="192"/>
      <c r="E86" s="192"/>
      <c r="F86" s="192"/>
    </row>
    <row r="87" spans="2:6" s="25" customFormat="1" x14ac:dyDescent="0.25">
      <c r="B87" s="27"/>
      <c r="C87" s="27"/>
      <c r="D87" s="27"/>
      <c r="E87" s="27"/>
      <c r="F87" s="27"/>
    </row>
    <row r="88" spans="2:6" s="25" customFormat="1" x14ac:dyDescent="0.25">
      <c r="B88" s="198" t="s">
        <v>26</v>
      </c>
      <c r="C88" s="199"/>
      <c r="D88" s="4">
        <f>+'04'!C7</f>
        <v>44104</v>
      </c>
      <c r="E88" s="4">
        <f>+'04'!D7</f>
        <v>43738</v>
      </c>
    </row>
    <row r="89" spans="2:6" s="25" customFormat="1" x14ac:dyDescent="0.25">
      <c r="B89" s="201" t="s">
        <v>12</v>
      </c>
      <c r="C89" s="202"/>
      <c r="D89" s="26">
        <f>+'02'!C13</f>
        <v>5252436057</v>
      </c>
      <c r="E89" s="26">
        <f>+'02'!D13</f>
        <v>3101498948</v>
      </c>
    </row>
    <row r="90" spans="2:6" s="25" customFormat="1" x14ac:dyDescent="0.25">
      <c r="B90" s="203" t="s">
        <v>45</v>
      </c>
      <c r="C90" s="204"/>
      <c r="D90" s="10">
        <v>0</v>
      </c>
      <c r="E90" s="10">
        <v>0</v>
      </c>
    </row>
    <row r="91" spans="2:6" s="25" customFormat="1" x14ac:dyDescent="0.25">
      <c r="B91" s="198" t="s">
        <v>47</v>
      </c>
      <c r="C91" s="199"/>
      <c r="D91" s="13">
        <f>SUM(D89:D90)</f>
        <v>5252436057</v>
      </c>
      <c r="E91" s="13">
        <f>SUM(E89:E90)</f>
        <v>3101498948</v>
      </c>
    </row>
    <row r="92" spans="2:6" s="25" customFormat="1" x14ac:dyDescent="0.25"/>
    <row r="93" spans="2:6" s="25" customFormat="1" x14ac:dyDescent="0.25">
      <c r="B93" s="196" t="s">
        <v>163</v>
      </c>
      <c r="C93" s="196"/>
      <c r="D93" s="196"/>
      <c r="E93" s="196"/>
      <c r="F93" s="196"/>
    </row>
    <row r="94" spans="2:6" s="25" customFormat="1" x14ac:dyDescent="0.25"/>
    <row r="95" spans="2:6" s="25" customFormat="1" ht="47.25" customHeight="1" x14ac:dyDescent="0.25">
      <c r="B95" s="7" t="s">
        <v>46</v>
      </c>
      <c r="C95" s="7" t="s">
        <v>48</v>
      </c>
      <c r="D95" s="7" t="s">
        <v>49</v>
      </c>
      <c r="E95" s="7" t="s">
        <v>50</v>
      </c>
    </row>
    <row r="96" spans="2:6" s="25" customFormat="1" x14ac:dyDescent="0.25">
      <c r="B96" s="193" t="s">
        <v>51</v>
      </c>
      <c r="C96" s="194"/>
      <c r="D96" s="194"/>
      <c r="E96" s="195"/>
    </row>
    <row r="97" spans="2:6" s="25" customFormat="1" x14ac:dyDescent="0.25">
      <c r="B97" s="18" t="s">
        <v>52</v>
      </c>
      <c r="C97" s="28">
        <v>128757.9916891561</v>
      </c>
      <c r="D97" s="26">
        <v>177862898578.0415</v>
      </c>
      <c r="E97" s="26">
        <v>2138</v>
      </c>
    </row>
    <row r="98" spans="2:6" s="25" customFormat="1" x14ac:dyDescent="0.25">
      <c r="B98" s="11" t="s">
        <v>53</v>
      </c>
      <c r="C98" s="29">
        <v>129194.5957529271</v>
      </c>
      <c r="D98" s="9">
        <v>195180620044.99527</v>
      </c>
      <c r="E98" s="9">
        <v>2184</v>
      </c>
    </row>
    <row r="99" spans="2:6" s="25" customFormat="1" x14ac:dyDescent="0.25">
      <c r="B99" s="21" t="s">
        <v>54</v>
      </c>
      <c r="C99" s="30">
        <v>129669.73153198609</v>
      </c>
      <c r="D99" s="10">
        <v>175433700198.66769</v>
      </c>
      <c r="E99" s="10">
        <v>2212</v>
      </c>
    </row>
    <row r="100" spans="2:6" s="25" customFormat="1" x14ac:dyDescent="0.25">
      <c r="B100" s="193" t="s">
        <v>125</v>
      </c>
      <c r="C100" s="194"/>
      <c r="D100" s="194"/>
      <c r="E100" s="195"/>
    </row>
    <row r="101" spans="2:6" s="25" customFormat="1" x14ac:dyDescent="0.25">
      <c r="B101" s="18" t="s">
        <v>126</v>
      </c>
      <c r="C101" s="28">
        <v>130131.2835416024</v>
      </c>
      <c r="D101" s="26">
        <v>161283574250.03036</v>
      </c>
      <c r="E101" s="26">
        <v>2232</v>
      </c>
    </row>
    <row r="102" spans="2:6" s="25" customFormat="1" x14ac:dyDescent="0.25">
      <c r="B102" s="11" t="s">
        <v>127</v>
      </c>
      <c r="C102" s="29">
        <v>130598.2928499382</v>
      </c>
      <c r="D102" s="9">
        <v>175101519249.23624</v>
      </c>
      <c r="E102" s="9">
        <v>2274</v>
      </c>
    </row>
    <row r="103" spans="2:6" s="25" customFormat="1" x14ac:dyDescent="0.25">
      <c r="B103" s="21" t="s">
        <v>128</v>
      </c>
      <c r="C103" s="73">
        <v>131044.9711408408</v>
      </c>
      <c r="D103" s="74">
        <v>257469801998.61026</v>
      </c>
      <c r="E103" s="10">
        <v>2346</v>
      </c>
    </row>
    <row r="104" spans="2:6" s="25" customFormat="1" x14ac:dyDescent="0.25">
      <c r="B104" s="193" t="s">
        <v>208</v>
      </c>
      <c r="C104" s="194"/>
      <c r="D104" s="194"/>
      <c r="E104" s="195"/>
    </row>
    <row r="105" spans="2:6" s="25" customFormat="1" x14ac:dyDescent="0.25">
      <c r="B105" s="18" t="s">
        <v>209</v>
      </c>
      <c r="C105" s="28">
        <v>131517.71086794179</v>
      </c>
      <c r="D105" s="26">
        <v>231926679745.36722</v>
      </c>
      <c r="E105" s="26">
        <v>2437</v>
      </c>
    </row>
    <row r="106" spans="2:6" s="25" customFormat="1" x14ac:dyDescent="0.25">
      <c r="B106" s="11" t="s">
        <v>210</v>
      </c>
      <c r="C106" s="29">
        <v>131988.8823201262</v>
      </c>
      <c r="D106" s="9">
        <v>285857286565.15308</v>
      </c>
      <c r="E106" s="9">
        <v>2516</v>
      </c>
    </row>
    <row r="107" spans="2:6" s="25" customFormat="1" x14ac:dyDescent="0.25">
      <c r="B107" s="21" t="s">
        <v>211</v>
      </c>
      <c r="C107" s="73">
        <v>132424.27860239029</v>
      </c>
      <c r="D107" s="74">
        <v>333085323646.56354</v>
      </c>
      <c r="E107" s="10">
        <v>2626</v>
      </c>
    </row>
    <row r="108" spans="2:6" s="25" customFormat="1" x14ac:dyDescent="0.25"/>
    <row r="109" spans="2:6" s="25" customFormat="1" x14ac:dyDescent="0.25">
      <c r="B109" s="197" t="s">
        <v>164</v>
      </c>
      <c r="C109" s="197"/>
      <c r="D109" s="197"/>
      <c r="E109" s="197"/>
      <c r="F109" s="197"/>
    </row>
    <row r="110" spans="2:6" x14ac:dyDescent="0.25">
      <c r="B110" s="192" t="s">
        <v>182</v>
      </c>
      <c r="C110" s="192"/>
      <c r="D110" s="192"/>
      <c r="E110" s="192"/>
      <c r="F110" s="192"/>
    </row>
    <row r="111" spans="2:6" x14ac:dyDescent="0.25">
      <c r="B111" s="192"/>
      <c r="C111" s="192"/>
      <c r="D111" s="192"/>
      <c r="E111" s="192"/>
      <c r="F111" s="192"/>
    </row>
    <row r="112" spans="2:6" x14ac:dyDescent="0.25">
      <c r="B112" s="8" t="s">
        <v>55</v>
      </c>
      <c r="C112" s="4">
        <f>+D88</f>
        <v>44104</v>
      </c>
      <c r="D112" s="4">
        <f>+E88</f>
        <v>43738</v>
      </c>
    </row>
    <row r="113" spans="2:8" ht="16.5" x14ac:dyDescent="0.3">
      <c r="B113" s="18" t="s">
        <v>117</v>
      </c>
      <c r="C113" s="19">
        <v>43722523</v>
      </c>
      <c r="D113" s="19">
        <v>35405490</v>
      </c>
      <c r="F113" s="170"/>
      <c r="G113" s="171"/>
      <c r="H113" s="172"/>
    </row>
    <row r="114" spans="2:8" ht="16.5" x14ac:dyDescent="0.3">
      <c r="B114" s="11" t="s">
        <v>56</v>
      </c>
      <c r="C114" s="20">
        <v>14000172</v>
      </c>
      <c r="D114" s="20">
        <v>3659704</v>
      </c>
      <c r="F114" s="170"/>
      <c r="G114" s="171"/>
      <c r="H114" s="172"/>
    </row>
    <row r="115" spans="2:8" ht="16.5" x14ac:dyDescent="0.3">
      <c r="B115" s="11" t="s">
        <v>57</v>
      </c>
      <c r="C115" s="20">
        <v>5000000</v>
      </c>
      <c r="D115" s="20">
        <v>5000000</v>
      </c>
      <c r="F115" s="170"/>
      <c r="G115" s="171"/>
      <c r="H115" s="172"/>
    </row>
    <row r="116" spans="2:8" ht="16.5" x14ac:dyDescent="0.3">
      <c r="B116" s="11" t="s">
        <v>58</v>
      </c>
      <c r="C116" s="20">
        <v>5000000</v>
      </c>
      <c r="D116" s="20">
        <v>5000000</v>
      </c>
      <c r="F116" s="170"/>
      <c r="G116" s="171"/>
      <c r="H116" s="172"/>
    </row>
    <row r="117" spans="2:8" ht="16.5" x14ac:dyDescent="0.3">
      <c r="B117" s="11" t="s">
        <v>59</v>
      </c>
      <c r="C117" s="20">
        <v>5000000</v>
      </c>
      <c r="D117" s="20">
        <v>70000000</v>
      </c>
      <c r="F117" s="170"/>
      <c r="G117" s="171"/>
      <c r="H117" s="172"/>
    </row>
    <row r="118" spans="2:8" ht="16.5" x14ac:dyDescent="0.3">
      <c r="B118" s="11" t="s">
        <v>117</v>
      </c>
      <c r="C118" s="20">
        <v>14249017</v>
      </c>
      <c r="D118" s="20">
        <v>24681099</v>
      </c>
      <c r="F118" s="170"/>
      <c r="G118" s="171"/>
      <c r="H118" s="172"/>
    </row>
    <row r="119" spans="2:8" ht="16.5" x14ac:dyDescent="0.3">
      <c r="B119" s="11" t="s">
        <v>130</v>
      </c>
      <c r="C119" s="20">
        <v>1284000000</v>
      </c>
      <c r="D119" s="20">
        <v>3481530014</v>
      </c>
      <c r="F119" s="170"/>
      <c r="G119" s="171"/>
      <c r="H119" s="172"/>
    </row>
    <row r="120" spans="2:8" x14ac:dyDescent="0.25">
      <c r="B120" s="21" t="s">
        <v>195</v>
      </c>
      <c r="C120" s="22">
        <v>6157171400</v>
      </c>
      <c r="D120" s="22">
        <v>0</v>
      </c>
    </row>
    <row r="121" spans="2:8" x14ac:dyDescent="0.25">
      <c r="B121" s="75" t="s">
        <v>47</v>
      </c>
      <c r="C121" s="13">
        <f>SUM(C113:C120)</f>
        <v>7528143112</v>
      </c>
      <c r="D121" s="13">
        <f>SUM(D113:D120)</f>
        <v>3625276307</v>
      </c>
    </row>
    <row r="123" spans="2:8" x14ac:dyDescent="0.25">
      <c r="B123" s="192" t="s">
        <v>183</v>
      </c>
      <c r="C123" s="192"/>
      <c r="D123" s="192"/>
      <c r="E123" s="192"/>
      <c r="F123" s="192"/>
    </row>
    <row r="124" spans="2:8" x14ac:dyDescent="0.25">
      <c r="B124" s="192" t="s">
        <v>203</v>
      </c>
      <c r="C124" s="192"/>
      <c r="D124" s="192"/>
      <c r="E124" s="192"/>
      <c r="F124" s="192"/>
    </row>
    <row r="126" spans="2:8" x14ac:dyDescent="0.25">
      <c r="B126" s="192" t="s">
        <v>217</v>
      </c>
      <c r="C126" s="192"/>
      <c r="D126" s="192"/>
      <c r="E126" s="192"/>
      <c r="F126" s="192"/>
    </row>
    <row r="127" spans="2:8" x14ac:dyDescent="0.25">
      <c r="B127" s="192"/>
      <c r="C127" s="192"/>
      <c r="D127" s="192"/>
      <c r="E127" s="192"/>
      <c r="F127" s="192"/>
    </row>
    <row r="128" spans="2:8" x14ac:dyDescent="0.25">
      <c r="B128" s="3" t="s">
        <v>26</v>
      </c>
      <c r="C128" s="4">
        <f>+C112</f>
        <v>44104</v>
      </c>
      <c r="D128" s="4">
        <f>+D112</f>
        <v>43738</v>
      </c>
    </row>
    <row r="129" spans="2:6" ht="22.5" customHeight="1" x14ac:dyDescent="0.25">
      <c r="B129" s="31" t="s">
        <v>12</v>
      </c>
      <c r="C129" s="14">
        <f>+'01'!C16</f>
        <v>841123221</v>
      </c>
      <c r="D129" s="14">
        <f>+'01'!D16</f>
        <v>361008813</v>
      </c>
    </row>
    <row r="130" spans="2:6" x14ac:dyDescent="0.25">
      <c r="B130" s="3" t="s">
        <v>47</v>
      </c>
      <c r="C130" s="13">
        <f>SUM(C129)</f>
        <v>841123221</v>
      </c>
      <c r="D130" s="13">
        <f>SUM(D129)</f>
        <v>361008813</v>
      </c>
    </row>
    <row r="132" spans="2:6" ht="16.5" customHeight="1" x14ac:dyDescent="0.25">
      <c r="B132" s="192" t="s">
        <v>191</v>
      </c>
      <c r="C132" s="192"/>
      <c r="D132" s="192"/>
      <c r="E132" s="192"/>
      <c r="F132" s="192"/>
    </row>
    <row r="133" spans="2:6" x14ac:dyDescent="0.25">
      <c r="B133" s="192"/>
      <c r="C133" s="192"/>
      <c r="D133" s="192"/>
      <c r="E133" s="192"/>
      <c r="F133" s="192"/>
    </row>
    <row r="134" spans="2:6" x14ac:dyDescent="0.25">
      <c r="B134" s="192"/>
      <c r="C134" s="192"/>
      <c r="D134" s="192"/>
      <c r="E134" s="192"/>
      <c r="F134" s="192"/>
    </row>
    <row r="135" spans="2:6" x14ac:dyDescent="0.25">
      <c r="B135" s="3" t="s">
        <v>26</v>
      </c>
      <c r="C135" s="4">
        <f>+C128</f>
        <v>44104</v>
      </c>
      <c r="D135" s="4">
        <f>+D128</f>
        <v>43738</v>
      </c>
    </row>
    <row r="136" spans="2:6" ht="22.5" customHeight="1" x14ac:dyDescent="0.25">
      <c r="B136" s="31" t="s">
        <v>165</v>
      </c>
      <c r="C136" s="14">
        <f>+'02'!C8</f>
        <v>1211692066</v>
      </c>
      <c r="D136" s="14">
        <f>+'02'!D8</f>
        <v>-624446106</v>
      </c>
    </row>
    <row r="137" spans="2:6" x14ac:dyDescent="0.25">
      <c r="B137" s="3" t="s">
        <v>47</v>
      </c>
      <c r="C137" s="13">
        <f>SUM(C136)</f>
        <v>1211692066</v>
      </c>
      <c r="D137" s="13">
        <f>SUM(D136)</f>
        <v>-624446106</v>
      </c>
    </row>
    <row r="139" spans="2:6" x14ac:dyDescent="0.25">
      <c r="B139" s="192" t="s">
        <v>219</v>
      </c>
      <c r="C139" s="192"/>
      <c r="D139" s="192"/>
      <c r="E139" s="192"/>
      <c r="F139" s="192"/>
    </row>
    <row r="140" spans="2:6" x14ac:dyDescent="0.25">
      <c r="B140" s="192"/>
      <c r="C140" s="192"/>
      <c r="D140" s="192"/>
      <c r="E140" s="192"/>
      <c r="F140" s="192"/>
    </row>
    <row r="141" spans="2:6" x14ac:dyDescent="0.25">
      <c r="B141" s="3" t="s">
        <v>167</v>
      </c>
      <c r="C141" s="4">
        <f>+C135</f>
        <v>44104</v>
      </c>
      <c r="D141" s="4">
        <f>+D135</f>
        <v>43738</v>
      </c>
    </row>
    <row r="142" spans="2:6" x14ac:dyDescent="0.25">
      <c r="B142" s="31" t="s">
        <v>212</v>
      </c>
      <c r="C142" s="14">
        <v>525926544</v>
      </c>
      <c r="D142" s="14">
        <v>0</v>
      </c>
    </row>
    <row r="143" spans="2:6" ht="16.5" customHeight="1" x14ac:dyDescent="0.25">
      <c r="B143" s="31" t="s">
        <v>166</v>
      </c>
      <c r="C143" s="14">
        <v>81090</v>
      </c>
      <c r="D143" s="14">
        <v>100172581</v>
      </c>
    </row>
    <row r="144" spans="2:6" ht="16.5" customHeight="1" x14ac:dyDescent="0.25">
      <c r="B144" s="31" t="s">
        <v>220</v>
      </c>
      <c r="C144" s="14">
        <v>41801</v>
      </c>
      <c r="D144" s="14">
        <v>540985</v>
      </c>
    </row>
    <row r="145" spans="2:4" ht="16.5" customHeight="1" x14ac:dyDescent="0.25">
      <c r="B145" s="31" t="s">
        <v>221</v>
      </c>
      <c r="C145" s="14">
        <v>0</v>
      </c>
      <c r="D145" s="14">
        <v>25</v>
      </c>
    </row>
    <row r="146" spans="2:4" x14ac:dyDescent="0.25">
      <c r="B146" s="3" t="s">
        <v>47</v>
      </c>
      <c r="C146" s="13">
        <f>SUM(C142:C145)</f>
        <v>526049435</v>
      </c>
      <c r="D146" s="13">
        <f>SUM(D142:D145)</f>
        <v>100713591</v>
      </c>
    </row>
    <row r="148" spans="2:4" x14ac:dyDescent="0.25">
      <c r="B148" s="3" t="s">
        <v>168</v>
      </c>
      <c r="C148" s="4">
        <f>+C141</f>
        <v>44104</v>
      </c>
      <c r="D148" s="4">
        <f>+D141</f>
        <v>43738</v>
      </c>
    </row>
    <row r="149" spans="2:4" x14ac:dyDescent="0.25">
      <c r="B149" s="31" t="s">
        <v>213</v>
      </c>
      <c r="C149" s="14">
        <v>2214640</v>
      </c>
      <c r="D149" s="14">
        <v>0</v>
      </c>
    </row>
    <row r="150" spans="2:4" x14ac:dyDescent="0.25">
      <c r="B150" s="31" t="s">
        <v>221</v>
      </c>
      <c r="C150" s="14">
        <v>0</v>
      </c>
      <c r="D150" s="14">
        <v>11</v>
      </c>
    </row>
    <row r="151" spans="2:4" x14ac:dyDescent="0.25">
      <c r="B151" s="3" t="s">
        <v>47</v>
      </c>
      <c r="C151" s="13">
        <f>SUM(C149:C150)</f>
        <v>2214640</v>
      </c>
      <c r="D151" s="13">
        <f>SUM(D149:D150)</f>
        <v>11</v>
      </c>
    </row>
  </sheetData>
  <mergeCells count="39">
    <mergeCell ref="B139:F140"/>
    <mergeCell ref="B2:F2"/>
    <mergeCell ref="B123:F123"/>
    <mergeCell ref="B124:F124"/>
    <mergeCell ref="B20:F49"/>
    <mergeCell ref="B50:F50"/>
    <mergeCell ref="B51:F53"/>
    <mergeCell ref="B132:F134"/>
    <mergeCell ref="B3:F3"/>
    <mergeCell ref="B4:F4"/>
    <mergeCell ref="B6:F16"/>
    <mergeCell ref="B17:F17"/>
    <mergeCell ref="B19:F19"/>
    <mergeCell ref="B80:F81"/>
    <mergeCell ref="B54:F54"/>
    <mergeCell ref="B56:F58"/>
    <mergeCell ref="B59:F60"/>
    <mergeCell ref="B61:F62"/>
    <mergeCell ref="B63:F64"/>
    <mergeCell ref="B65:F66"/>
    <mergeCell ref="B55:F55"/>
    <mergeCell ref="B91:C91"/>
    <mergeCell ref="B67:F68"/>
    <mergeCell ref="B69:F70"/>
    <mergeCell ref="B76:F76"/>
    <mergeCell ref="B77:F78"/>
    <mergeCell ref="B79:F79"/>
    <mergeCell ref="B83:F83"/>
    <mergeCell ref="B84:F86"/>
    <mergeCell ref="B88:C88"/>
    <mergeCell ref="B89:C89"/>
    <mergeCell ref="B90:C90"/>
    <mergeCell ref="B126:F127"/>
    <mergeCell ref="B96:E96"/>
    <mergeCell ref="B100:E100"/>
    <mergeCell ref="B93:F93"/>
    <mergeCell ref="B109:F109"/>
    <mergeCell ref="B110:F111"/>
    <mergeCell ref="B104:E104"/>
  </mergeCells>
  <hyperlinks>
    <hyperlink ref="A1" location="INDICE!A1" display="INDICE" xr:uid="{4997CFCE-4BD7-4BCF-B991-EBEABD2AFD85}"/>
  </hyperlinks>
  <pageMargins left="0.7" right="0.7" top="0.75" bottom="0.75" header="0.3" footer="0.3"/>
  <ignoredErrors>
    <ignoredError sqref="D91:E9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W801"/>
  <sheetViews>
    <sheetView showGridLines="0" workbookViewId="0">
      <selection activeCell="B1" sqref="B1"/>
    </sheetView>
  </sheetViews>
  <sheetFormatPr baseColWidth="10" defaultColWidth="3.7109375" defaultRowHeight="15" x14ac:dyDescent="0.25"/>
  <cols>
    <col min="1" max="1" width="3.7109375" style="98"/>
    <col min="2" max="2" width="19.85546875" style="98" customWidth="1"/>
    <col min="3" max="3" width="24" style="98" customWidth="1"/>
    <col min="4" max="4" width="10.5703125" style="98" customWidth="1"/>
    <col min="5" max="5" width="9.7109375" style="98" customWidth="1"/>
    <col min="6" max="7" width="14" style="98" bestFit="1" customWidth="1"/>
    <col min="8" max="8" width="14.42578125" style="98" customWidth="1"/>
    <col min="9" max="9" width="18.28515625" style="98" bestFit="1" customWidth="1"/>
    <col min="10" max="10" width="18.5703125" style="98" bestFit="1" customWidth="1"/>
    <col min="11" max="11" width="18.42578125" style="98" bestFit="1" customWidth="1"/>
    <col min="12" max="12" width="18.7109375" style="98" bestFit="1" customWidth="1"/>
    <col min="13" max="13" width="10.28515625" style="98" customWidth="1"/>
    <col min="14" max="14" width="7" style="98" customWidth="1"/>
    <col min="15" max="15" width="14.140625" style="98" customWidth="1"/>
    <col min="16" max="17" width="13.5703125" style="98" customWidth="1"/>
    <col min="18" max="18" width="14" style="98" customWidth="1"/>
    <col min="19" max="19" width="10.28515625" style="98" bestFit="1" customWidth="1"/>
    <col min="20" max="20" width="12" style="98" bestFit="1" customWidth="1"/>
    <col min="21" max="21" width="3.7109375" style="98"/>
    <col min="22" max="22" width="12" style="98" bestFit="1" customWidth="1"/>
    <col min="23" max="23" width="3.7109375" style="98"/>
    <col min="24" max="24" width="12.140625" style="98" bestFit="1" customWidth="1"/>
    <col min="25" max="25" width="12" style="98" bestFit="1" customWidth="1"/>
    <col min="26" max="27" width="3.7109375" style="98"/>
    <col min="28" max="29" width="11.85546875" style="98" bestFit="1" customWidth="1"/>
    <col min="30" max="31" width="3.7109375" style="98"/>
    <col min="32" max="32" width="12.42578125" style="98" bestFit="1" customWidth="1"/>
    <col min="33" max="33" width="12" style="98" bestFit="1" customWidth="1"/>
    <col min="34" max="35" width="3.7109375" style="98"/>
    <col min="36" max="36" width="4.140625" style="98" bestFit="1" customWidth="1"/>
    <col min="37" max="38" width="3.7109375" style="98"/>
    <col min="39" max="39" width="4" style="98" bestFit="1" customWidth="1"/>
    <col min="40" max="43" width="3.7109375" style="98"/>
    <col min="44" max="44" width="5.28515625" style="98" bestFit="1" customWidth="1"/>
    <col min="45" max="48" width="3.7109375" style="98"/>
    <col min="49" max="49" width="4.42578125" style="98" bestFit="1" customWidth="1"/>
    <col min="50" max="16384" width="3.7109375" style="98"/>
  </cols>
  <sheetData>
    <row r="1" spans="1:49" ht="18" customHeight="1" x14ac:dyDescent="0.25">
      <c r="A1" s="71" t="s">
        <v>179</v>
      </c>
      <c r="B1" s="96"/>
      <c r="C1" s="96"/>
      <c r="D1" s="96"/>
      <c r="E1" s="96"/>
      <c r="F1" s="97"/>
      <c r="AS1" s="96"/>
      <c r="AT1" s="96"/>
      <c r="AU1" s="96"/>
      <c r="AV1" s="96"/>
      <c r="AW1" s="96"/>
    </row>
    <row r="2" spans="1:49" ht="18" customHeight="1" x14ac:dyDescent="0.25">
      <c r="B2" s="208" t="s">
        <v>60</v>
      </c>
      <c r="C2" s="208"/>
      <c r="D2" s="208"/>
      <c r="E2" s="208"/>
      <c r="F2" s="208"/>
      <c r="G2" s="208"/>
      <c r="H2" s="208"/>
      <c r="I2" s="208"/>
      <c r="J2" s="208"/>
      <c r="K2" s="208"/>
      <c r="L2" s="208"/>
      <c r="M2" s="208"/>
      <c r="N2" s="208"/>
      <c r="O2" s="208"/>
      <c r="P2" s="208"/>
      <c r="Q2" s="208"/>
      <c r="R2" s="208"/>
      <c r="AP2" s="96"/>
      <c r="AQ2" s="96"/>
      <c r="AR2" s="96"/>
      <c r="AS2" s="96"/>
      <c r="AT2" s="96"/>
      <c r="AU2" s="96"/>
      <c r="AV2" s="96"/>
      <c r="AW2" s="96"/>
    </row>
    <row r="3" spans="1:49" ht="18" customHeight="1" x14ac:dyDescent="0.25">
      <c r="B3" s="208" t="s">
        <v>108</v>
      </c>
      <c r="C3" s="208"/>
      <c r="D3" s="208"/>
      <c r="E3" s="208"/>
      <c r="F3" s="208"/>
      <c r="G3" s="208"/>
      <c r="H3" s="208"/>
      <c r="I3" s="208"/>
      <c r="J3" s="208"/>
      <c r="K3" s="208"/>
      <c r="L3" s="208"/>
      <c r="M3" s="208"/>
      <c r="N3" s="208"/>
      <c r="O3" s="208"/>
      <c r="P3" s="208"/>
      <c r="Q3" s="208"/>
      <c r="R3" s="208"/>
      <c r="S3" s="99"/>
      <c r="Z3" s="97"/>
      <c r="AH3" s="96"/>
      <c r="AI3" s="96"/>
      <c r="AJ3" s="96"/>
      <c r="AK3" s="96"/>
      <c r="AL3" s="96"/>
      <c r="AM3" s="96"/>
      <c r="AN3" s="96"/>
      <c r="AO3" s="96"/>
      <c r="AP3" s="96"/>
      <c r="AQ3" s="96"/>
      <c r="AR3" s="96"/>
      <c r="AS3" s="96"/>
      <c r="AT3" s="96"/>
      <c r="AU3" s="96"/>
      <c r="AV3" s="96"/>
      <c r="AW3" s="96"/>
    </row>
    <row r="4" spans="1:49" ht="18" customHeight="1" x14ac:dyDescent="0.25">
      <c r="B4" s="209">
        <v>44104</v>
      </c>
      <c r="C4" s="208"/>
      <c r="D4" s="208"/>
      <c r="E4" s="208"/>
      <c r="F4" s="208"/>
      <c r="G4" s="208"/>
      <c r="H4" s="208"/>
      <c r="I4" s="208"/>
      <c r="J4" s="208"/>
      <c r="K4" s="208"/>
      <c r="L4" s="208"/>
      <c r="M4" s="208"/>
      <c r="N4" s="208"/>
      <c r="O4" s="208"/>
      <c r="P4" s="208"/>
      <c r="Q4" s="208"/>
      <c r="R4" s="208"/>
      <c r="S4" s="96"/>
      <c r="T4" s="96"/>
      <c r="U4" s="96"/>
      <c r="V4" s="96"/>
      <c r="W4" s="96"/>
      <c r="X4" s="96"/>
      <c r="Y4" s="96"/>
      <c r="Z4" s="96"/>
      <c r="AA4" s="96"/>
      <c r="AB4" s="96"/>
      <c r="AC4" s="96"/>
      <c r="AD4" s="96"/>
      <c r="AE4" s="96"/>
      <c r="AF4" s="96"/>
      <c r="AG4" s="96"/>
      <c r="AH4" s="96"/>
      <c r="AI4" s="96"/>
      <c r="AJ4" s="96"/>
      <c r="AK4" s="96"/>
      <c r="AL4" s="96"/>
      <c r="AM4" s="96"/>
      <c r="AN4" s="96"/>
      <c r="AO4" s="96"/>
      <c r="AP4" s="96"/>
      <c r="AQ4" s="96"/>
      <c r="AR4" s="100"/>
      <c r="AU4" s="96"/>
      <c r="AV4" s="96"/>
      <c r="AW4" s="96"/>
    </row>
    <row r="5" spans="1:49" ht="75" x14ac:dyDescent="0.25">
      <c r="B5" s="103" t="s">
        <v>62</v>
      </c>
      <c r="C5" s="103" t="s">
        <v>63</v>
      </c>
      <c r="D5" s="103" t="s">
        <v>64</v>
      </c>
      <c r="E5" s="103" t="s">
        <v>65</v>
      </c>
      <c r="F5" s="103" t="s">
        <v>66</v>
      </c>
      <c r="G5" s="103" t="s">
        <v>67</v>
      </c>
      <c r="H5" s="103" t="s">
        <v>68</v>
      </c>
      <c r="I5" s="103" t="s">
        <v>69</v>
      </c>
      <c r="J5" s="103" t="s">
        <v>70</v>
      </c>
      <c r="K5" s="103" t="s">
        <v>71</v>
      </c>
      <c r="L5" s="103" t="s">
        <v>72</v>
      </c>
      <c r="M5" s="103" t="s">
        <v>110</v>
      </c>
      <c r="N5" s="103" t="s">
        <v>73</v>
      </c>
      <c r="O5" s="103" t="s">
        <v>222</v>
      </c>
      <c r="P5" s="103" t="s">
        <v>61</v>
      </c>
      <c r="Q5" s="103" t="s">
        <v>111</v>
      </c>
      <c r="R5" s="103" t="s">
        <v>112</v>
      </c>
    </row>
    <row r="6" spans="1:49" ht="17.25" customHeight="1" x14ac:dyDescent="0.25">
      <c r="B6" s="104" t="s">
        <v>74</v>
      </c>
      <c r="C6" s="105" t="s">
        <v>80</v>
      </c>
      <c r="D6" s="106" t="s">
        <v>75</v>
      </c>
      <c r="E6" s="105" t="s">
        <v>76</v>
      </c>
      <c r="F6" s="107">
        <v>43495.660254629627</v>
      </c>
      <c r="G6" s="107">
        <v>44699</v>
      </c>
      <c r="H6" s="106" t="s">
        <v>77</v>
      </c>
      <c r="I6" s="108">
        <v>227054795</v>
      </c>
      <c r="J6" s="108">
        <v>178865166</v>
      </c>
      <c r="K6" s="108">
        <v>201804375.36042547</v>
      </c>
      <c r="L6" s="108">
        <v>227054795</v>
      </c>
      <c r="M6" s="109">
        <v>0.88879151554799996</v>
      </c>
      <c r="N6" s="110">
        <v>7.5000000905000004</v>
      </c>
      <c r="O6" s="105" t="s">
        <v>78</v>
      </c>
      <c r="P6" s="111">
        <v>6.04825181E-2</v>
      </c>
      <c r="Q6" s="112"/>
      <c r="R6" s="113"/>
      <c r="S6" s="96"/>
      <c r="T6" s="96"/>
      <c r="U6" s="96"/>
      <c r="V6" s="96"/>
      <c r="W6" s="96"/>
      <c r="X6" s="96"/>
      <c r="Y6" s="96"/>
      <c r="Z6" s="96"/>
      <c r="AA6" s="96"/>
      <c r="AB6" s="96"/>
      <c r="AC6" s="96"/>
      <c r="AD6" s="96"/>
      <c r="AE6" s="96"/>
      <c r="AF6" s="96"/>
      <c r="AG6" s="96"/>
      <c r="AH6" s="96"/>
      <c r="AI6" s="96"/>
      <c r="AJ6" s="96"/>
      <c r="AK6" s="96"/>
      <c r="AL6" s="96"/>
      <c r="AM6" s="96"/>
      <c r="AN6" s="96"/>
      <c r="AO6" s="96"/>
      <c r="AP6" s="96"/>
      <c r="AQ6" s="96"/>
      <c r="AR6" s="100"/>
      <c r="AU6" s="96"/>
      <c r="AV6" s="96"/>
      <c r="AW6" s="96"/>
    </row>
    <row r="7" spans="1:49" ht="17.25" customHeight="1" x14ac:dyDescent="0.25">
      <c r="B7" s="122" t="s">
        <v>81</v>
      </c>
      <c r="C7" s="123"/>
      <c r="D7" s="124"/>
      <c r="E7" s="123"/>
      <c r="F7" s="125"/>
      <c r="G7" s="125"/>
      <c r="H7" s="124"/>
      <c r="I7" s="126">
        <v>227054795</v>
      </c>
      <c r="J7" s="126">
        <v>178865166</v>
      </c>
      <c r="K7" s="126">
        <v>201804375.36042547</v>
      </c>
      <c r="L7" s="126">
        <v>227054795</v>
      </c>
      <c r="M7" s="109"/>
      <c r="N7" s="127"/>
      <c r="O7" s="123"/>
      <c r="P7" s="128">
        <v>6.04825181E-2</v>
      </c>
      <c r="Q7" s="129"/>
      <c r="R7" s="130"/>
      <c r="S7" s="96"/>
      <c r="T7" s="96"/>
      <c r="U7" s="96"/>
      <c r="V7" s="96"/>
      <c r="W7" s="96"/>
      <c r="X7" s="96"/>
      <c r="Y7" s="96"/>
      <c r="Z7" s="96"/>
      <c r="AA7" s="96"/>
      <c r="AB7" s="96"/>
      <c r="AC7" s="96"/>
      <c r="AD7" s="96"/>
      <c r="AE7" s="96"/>
      <c r="AF7" s="96"/>
      <c r="AG7" s="96"/>
      <c r="AH7" s="96"/>
      <c r="AI7" s="96"/>
      <c r="AJ7" s="96"/>
      <c r="AK7" s="96"/>
      <c r="AL7" s="96"/>
      <c r="AM7" s="96"/>
      <c r="AN7" s="96"/>
      <c r="AO7" s="96"/>
      <c r="AP7" s="96"/>
      <c r="AQ7" s="96"/>
      <c r="AR7" s="100"/>
      <c r="AU7" s="96"/>
      <c r="AV7" s="96"/>
      <c r="AW7" s="96"/>
    </row>
    <row r="8" spans="1:49" ht="17.25" customHeight="1" x14ac:dyDescent="0.25">
      <c r="B8" s="114" t="s">
        <v>74</v>
      </c>
      <c r="C8" s="115" t="s">
        <v>196</v>
      </c>
      <c r="D8" s="116" t="s">
        <v>75</v>
      </c>
      <c r="E8" s="115" t="s">
        <v>76</v>
      </c>
      <c r="F8" s="117">
        <v>44011.52144675926</v>
      </c>
      <c r="G8" s="117">
        <v>44727</v>
      </c>
      <c r="H8" s="116" t="s">
        <v>77</v>
      </c>
      <c r="I8" s="118">
        <v>232000000</v>
      </c>
      <c r="J8" s="118">
        <v>204253266</v>
      </c>
      <c r="K8" s="118">
        <v>203894560.24878097</v>
      </c>
      <c r="L8" s="118">
        <v>232000000</v>
      </c>
      <c r="M8" s="109">
        <v>0.87885586314099995</v>
      </c>
      <c r="N8" s="119">
        <v>7.1836647110999996</v>
      </c>
      <c r="O8" s="115" t="s">
        <v>78</v>
      </c>
      <c r="P8" s="111">
        <v>6.1108964600000003E-2</v>
      </c>
      <c r="Q8" s="120"/>
      <c r="R8" s="121"/>
      <c r="S8" s="96"/>
      <c r="T8" s="96"/>
      <c r="U8" s="96"/>
      <c r="V8" s="96"/>
      <c r="W8" s="96"/>
      <c r="X8" s="96"/>
      <c r="Y8" s="96"/>
      <c r="Z8" s="96"/>
      <c r="AA8" s="96"/>
      <c r="AB8" s="96"/>
      <c r="AC8" s="96"/>
      <c r="AD8" s="96"/>
      <c r="AE8" s="96"/>
      <c r="AF8" s="96"/>
      <c r="AG8" s="96"/>
      <c r="AH8" s="96"/>
      <c r="AI8" s="96"/>
      <c r="AJ8" s="96"/>
      <c r="AK8" s="96"/>
      <c r="AL8" s="96"/>
      <c r="AM8" s="96"/>
      <c r="AN8" s="96"/>
      <c r="AO8" s="96"/>
      <c r="AP8" s="96"/>
      <c r="AQ8" s="96"/>
      <c r="AR8" s="100"/>
      <c r="AU8" s="96"/>
      <c r="AV8" s="96"/>
      <c r="AW8" s="96"/>
    </row>
    <row r="9" spans="1:49" ht="17.25" customHeight="1" x14ac:dyDescent="0.25">
      <c r="B9" s="114" t="s">
        <v>74</v>
      </c>
      <c r="C9" s="115" t="s">
        <v>196</v>
      </c>
      <c r="D9" s="116" t="s">
        <v>75</v>
      </c>
      <c r="E9" s="115" t="s">
        <v>76</v>
      </c>
      <c r="F9" s="117">
        <v>44078.673888888887</v>
      </c>
      <c r="G9" s="117">
        <v>44628</v>
      </c>
      <c r="H9" s="116" t="s">
        <v>77</v>
      </c>
      <c r="I9" s="118">
        <v>541438356</v>
      </c>
      <c r="J9" s="118">
        <v>500000000</v>
      </c>
      <c r="K9" s="118">
        <v>501949288.46670169</v>
      </c>
      <c r="L9" s="118">
        <v>541438356</v>
      </c>
      <c r="M9" s="109">
        <v>0.927066364812</v>
      </c>
      <c r="N9" s="119">
        <v>5.6143022326000001</v>
      </c>
      <c r="O9" s="115" t="s">
        <v>78</v>
      </c>
      <c r="P9" s="111">
        <v>0.1504385466</v>
      </c>
      <c r="Q9" s="120"/>
      <c r="R9" s="121"/>
      <c r="S9" s="96"/>
      <c r="T9" s="96"/>
      <c r="U9" s="96"/>
      <c r="V9" s="96"/>
      <c r="W9" s="96"/>
      <c r="X9" s="96"/>
      <c r="Y9" s="96"/>
      <c r="Z9" s="96"/>
      <c r="AA9" s="96"/>
      <c r="AB9" s="96"/>
      <c r="AC9" s="96"/>
      <c r="AD9" s="96"/>
      <c r="AE9" s="96"/>
      <c r="AF9" s="96"/>
      <c r="AG9" s="96"/>
      <c r="AH9" s="96"/>
      <c r="AI9" s="96"/>
      <c r="AJ9" s="96"/>
      <c r="AK9" s="96"/>
      <c r="AL9" s="96"/>
      <c r="AM9" s="96"/>
      <c r="AN9" s="96"/>
      <c r="AO9" s="96"/>
      <c r="AP9" s="96"/>
      <c r="AQ9" s="96"/>
      <c r="AR9" s="100"/>
      <c r="AU9" s="96"/>
      <c r="AV9" s="96"/>
      <c r="AW9" s="96"/>
    </row>
    <row r="10" spans="1:49" ht="17.25" customHeight="1" x14ac:dyDescent="0.25">
      <c r="B10" s="114" t="s">
        <v>74</v>
      </c>
      <c r="C10" s="115" t="s">
        <v>196</v>
      </c>
      <c r="D10" s="116" t="s">
        <v>75</v>
      </c>
      <c r="E10" s="115" t="s">
        <v>76</v>
      </c>
      <c r="F10" s="117">
        <v>44069.700381944444</v>
      </c>
      <c r="G10" s="117">
        <v>44620</v>
      </c>
      <c r="H10" s="116" t="s">
        <v>77</v>
      </c>
      <c r="I10" s="118">
        <v>547174658</v>
      </c>
      <c r="J10" s="118">
        <v>500000001</v>
      </c>
      <c r="K10" s="118">
        <v>502982114.69390595</v>
      </c>
      <c r="L10" s="118">
        <v>547174658</v>
      </c>
      <c r="M10" s="109">
        <v>0.91923503279999996</v>
      </c>
      <c r="N10" s="119">
        <v>6.3976861068000002</v>
      </c>
      <c r="O10" s="115" t="s">
        <v>78</v>
      </c>
      <c r="P10" s="111">
        <v>0.15074809359999999</v>
      </c>
      <c r="Q10" s="120"/>
      <c r="R10" s="121"/>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100"/>
      <c r="AU10" s="96"/>
      <c r="AV10" s="96"/>
      <c r="AW10" s="96"/>
    </row>
    <row r="11" spans="1:49" ht="17.25" customHeight="1" x14ac:dyDescent="0.25">
      <c r="B11" s="114" t="s">
        <v>74</v>
      </c>
      <c r="C11" s="115" t="s">
        <v>196</v>
      </c>
      <c r="D11" s="116" t="s">
        <v>75</v>
      </c>
      <c r="E11" s="115" t="s">
        <v>76</v>
      </c>
      <c r="F11" s="117">
        <v>44011.519120370373</v>
      </c>
      <c r="G11" s="117">
        <v>44727</v>
      </c>
      <c r="H11" s="116" t="s">
        <v>77</v>
      </c>
      <c r="I11" s="118">
        <v>232000000</v>
      </c>
      <c r="J11" s="118">
        <v>204253266</v>
      </c>
      <c r="K11" s="118">
        <v>203894560.24878097</v>
      </c>
      <c r="L11" s="118">
        <v>232000000</v>
      </c>
      <c r="M11" s="109">
        <v>0.87885586314099995</v>
      </c>
      <c r="N11" s="119">
        <v>7.1836647110999996</v>
      </c>
      <c r="O11" s="115" t="s">
        <v>78</v>
      </c>
      <c r="P11" s="111">
        <v>6.1108964600000003E-2</v>
      </c>
      <c r="Q11" s="120"/>
      <c r="R11" s="121"/>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100"/>
      <c r="AU11" s="96"/>
      <c r="AV11" s="96"/>
      <c r="AW11" s="96"/>
    </row>
    <row r="12" spans="1:49" ht="17.25" customHeight="1" x14ac:dyDescent="0.25">
      <c r="B12" s="114" t="s">
        <v>74</v>
      </c>
      <c r="C12" s="115" t="s">
        <v>196</v>
      </c>
      <c r="D12" s="116" t="s">
        <v>75</v>
      </c>
      <c r="E12" s="115" t="s">
        <v>76</v>
      </c>
      <c r="F12" s="117">
        <v>44057.691516203704</v>
      </c>
      <c r="G12" s="117">
        <v>44727</v>
      </c>
      <c r="H12" s="116" t="s">
        <v>77</v>
      </c>
      <c r="I12" s="118">
        <v>232000000</v>
      </c>
      <c r="J12" s="118">
        <v>206039541</v>
      </c>
      <c r="K12" s="118">
        <v>203887712.64370516</v>
      </c>
      <c r="L12" s="118">
        <v>232000000</v>
      </c>
      <c r="M12" s="109">
        <v>0.87882634760199996</v>
      </c>
      <c r="N12" s="119">
        <v>7.1859032298000001</v>
      </c>
      <c r="O12" s="115" t="s">
        <v>78</v>
      </c>
      <c r="P12" s="111">
        <v>6.1106912300000003E-2</v>
      </c>
      <c r="Q12" s="120"/>
      <c r="R12" s="121"/>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100"/>
      <c r="AU12" s="96"/>
      <c r="AV12" s="96"/>
      <c r="AW12" s="96"/>
    </row>
    <row r="13" spans="1:49" ht="17.25" customHeight="1" x14ac:dyDescent="0.25">
      <c r="B13" s="114" t="s">
        <v>74</v>
      </c>
      <c r="C13" s="115" t="s">
        <v>196</v>
      </c>
      <c r="D13" s="116" t="s">
        <v>75</v>
      </c>
      <c r="E13" s="115" t="s">
        <v>76</v>
      </c>
      <c r="F13" s="117">
        <v>43755.6247337963</v>
      </c>
      <c r="G13" s="117">
        <v>44305</v>
      </c>
      <c r="H13" s="116" t="s">
        <v>77</v>
      </c>
      <c r="I13" s="118">
        <v>556609589</v>
      </c>
      <c r="J13" s="118">
        <v>500102739</v>
      </c>
      <c r="K13" s="118">
        <v>507999364.30645365</v>
      </c>
      <c r="L13" s="118">
        <v>556609589</v>
      </c>
      <c r="M13" s="109">
        <v>0.91266728842900002</v>
      </c>
      <c r="N13" s="119">
        <v>7.7129876177999996</v>
      </c>
      <c r="O13" s="115" t="s">
        <v>78</v>
      </c>
      <c r="P13" s="111">
        <v>0.15225180669999999</v>
      </c>
      <c r="Q13" s="120"/>
      <c r="R13" s="121"/>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100"/>
      <c r="AU13" s="96"/>
      <c r="AV13" s="96"/>
      <c r="AW13" s="96"/>
    </row>
    <row r="14" spans="1:49" ht="17.25" customHeight="1" x14ac:dyDescent="0.25">
      <c r="B14" s="114" t="s">
        <v>74</v>
      </c>
      <c r="C14" s="115" t="s">
        <v>196</v>
      </c>
      <c r="D14" s="116" t="s">
        <v>75</v>
      </c>
      <c r="E14" s="115" t="s">
        <v>76</v>
      </c>
      <c r="F14" s="117">
        <v>44040.469618055555</v>
      </c>
      <c r="G14" s="117">
        <v>44739</v>
      </c>
      <c r="H14" s="116" t="s">
        <v>77</v>
      </c>
      <c r="I14" s="118">
        <v>590253575</v>
      </c>
      <c r="J14" s="118">
        <v>519138653</v>
      </c>
      <c r="K14" s="118">
        <v>514409335.2943188</v>
      </c>
      <c r="L14" s="118">
        <v>590253575</v>
      </c>
      <c r="M14" s="109">
        <v>0.87150566651700001</v>
      </c>
      <c r="N14" s="119">
        <v>7.4992246166000003</v>
      </c>
      <c r="O14" s="115" t="s">
        <v>78</v>
      </c>
      <c r="P14" s="111">
        <v>0.1541729305</v>
      </c>
      <c r="Q14" s="120"/>
      <c r="R14" s="121"/>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100"/>
      <c r="AU14" s="96"/>
      <c r="AV14" s="96"/>
      <c r="AW14" s="96"/>
    </row>
    <row r="15" spans="1:49" ht="17.25" customHeight="1" x14ac:dyDescent="0.25">
      <c r="B15" s="114" t="s">
        <v>74</v>
      </c>
      <c r="C15" s="115" t="s">
        <v>196</v>
      </c>
      <c r="D15" s="116" t="s">
        <v>75</v>
      </c>
      <c r="E15" s="115" t="s">
        <v>76</v>
      </c>
      <c r="F15" s="117">
        <v>44011.522731481484</v>
      </c>
      <c r="G15" s="117">
        <v>44727</v>
      </c>
      <c r="H15" s="116" t="s">
        <v>77</v>
      </c>
      <c r="I15" s="118">
        <v>232000000</v>
      </c>
      <c r="J15" s="118">
        <v>204253266</v>
      </c>
      <c r="K15" s="118">
        <v>203894560.24878097</v>
      </c>
      <c r="L15" s="118">
        <v>232000000</v>
      </c>
      <c r="M15" s="109">
        <v>0.87885586314099995</v>
      </c>
      <c r="N15" s="119">
        <v>7.1836647110999996</v>
      </c>
      <c r="O15" s="115" t="s">
        <v>78</v>
      </c>
      <c r="P15" s="111">
        <v>6.1108964600000003E-2</v>
      </c>
      <c r="Q15" s="120"/>
      <c r="R15" s="121"/>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100"/>
      <c r="AU15" s="96"/>
      <c r="AV15" s="96"/>
      <c r="AW15" s="96"/>
    </row>
    <row r="16" spans="1:49" ht="17.25" customHeight="1" x14ac:dyDescent="0.25">
      <c r="B16" s="114" t="s">
        <v>74</v>
      </c>
      <c r="C16" s="115" t="s">
        <v>196</v>
      </c>
      <c r="D16" s="116" t="s">
        <v>75</v>
      </c>
      <c r="E16" s="115" t="s">
        <v>76</v>
      </c>
      <c r="F16" s="117">
        <v>44078.675474537034</v>
      </c>
      <c r="G16" s="117">
        <v>44628</v>
      </c>
      <c r="H16" s="116" t="s">
        <v>77</v>
      </c>
      <c r="I16" s="118">
        <v>541438356</v>
      </c>
      <c r="J16" s="118">
        <v>500000000</v>
      </c>
      <c r="K16" s="118">
        <v>501949288.46670169</v>
      </c>
      <c r="L16" s="118">
        <v>541438356</v>
      </c>
      <c r="M16" s="109">
        <v>0.927066364812</v>
      </c>
      <c r="N16" s="119">
        <v>5.6143022326000001</v>
      </c>
      <c r="O16" s="115" t="s">
        <v>78</v>
      </c>
      <c r="P16" s="111">
        <v>0.1504385466</v>
      </c>
      <c r="Q16" s="120"/>
      <c r="R16" s="121"/>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100"/>
      <c r="AU16" s="96"/>
      <c r="AV16" s="96"/>
      <c r="AW16" s="96"/>
    </row>
    <row r="17" spans="2:49" ht="17.25" customHeight="1" x14ac:dyDescent="0.25">
      <c r="B17" s="114" t="s">
        <v>74</v>
      </c>
      <c r="C17" s="115" t="s">
        <v>196</v>
      </c>
      <c r="D17" s="116" t="s">
        <v>75</v>
      </c>
      <c r="E17" s="115" t="s">
        <v>76</v>
      </c>
      <c r="F17" s="117">
        <v>44011.520474537036</v>
      </c>
      <c r="G17" s="117">
        <v>44727</v>
      </c>
      <c r="H17" s="116" t="s">
        <v>77</v>
      </c>
      <c r="I17" s="118">
        <v>232000000</v>
      </c>
      <c r="J17" s="118">
        <v>204253266</v>
      </c>
      <c r="K17" s="118">
        <v>203894560.24878097</v>
      </c>
      <c r="L17" s="118">
        <v>232000000</v>
      </c>
      <c r="M17" s="109">
        <v>0.87885586314099995</v>
      </c>
      <c r="N17" s="119">
        <v>7.1836647110999996</v>
      </c>
      <c r="O17" s="115" t="s">
        <v>78</v>
      </c>
      <c r="P17" s="111">
        <v>6.1108964600000003E-2</v>
      </c>
      <c r="Q17" s="120"/>
      <c r="R17" s="121"/>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100"/>
      <c r="AU17" s="96"/>
      <c r="AV17" s="96"/>
      <c r="AW17" s="96"/>
    </row>
    <row r="18" spans="2:49" ht="17.25" customHeight="1" x14ac:dyDescent="0.25">
      <c r="B18" s="114" t="s">
        <v>74</v>
      </c>
      <c r="C18" s="115" t="s">
        <v>196</v>
      </c>
      <c r="D18" s="116" t="s">
        <v>75</v>
      </c>
      <c r="E18" s="115" t="s">
        <v>76</v>
      </c>
      <c r="F18" s="117">
        <v>44069.701701388891</v>
      </c>
      <c r="G18" s="117">
        <v>44620</v>
      </c>
      <c r="H18" s="116" t="s">
        <v>77</v>
      </c>
      <c r="I18" s="118">
        <v>547174658</v>
      </c>
      <c r="J18" s="118">
        <v>500000001</v>
      </c>
      <c r="K18" s="118">
        <v>502982114.69390595</v>
      </c>
      <c r="L18" s="118">
        <v>547174658</v>
      </c>
      <c r="M18" s="109">
        <v>0.91923503279999996</v>
      </c>
      <c r="N18" s="119">
        <v>6.3976861068000002</v>
      </c>
      <c r="O18" s="115" t="s">
        <v>78</v>
      </c>
      <c r="P18" s="111">
        <v>0.15074809359999999</v>
      </c>
      <c r="Q18" s="120"/>
      <c r="R18" s="121"/>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100"/>
      <c r="AU18" s="96"/>
      <c r="AV18" s="96"/>
      <c r="AW18" s="96"/>
    </row>
    <row r="19" spans="2:49" ht="17.25" customHeight="1" x14ac:dyDescent="0.25">
      <c r="B19" s="114" t="s">
        <v>74</v>
      </c>
      <c r="C19" s="115" t="s">
        <v>196</v>
      </c>
      <c r="D19" s="116" t="s">
        <v>75</v>
      </c>
      <c r="E19" s="115" t="s">
        <v>76</v>
      </c>
      <c r="F19" s="117">
        <v>44069.699386574073</v>
      </c>
      <c r="G19" s="117">
        <v>44620</v>
      </c>
      <c r="H19" s="116" t="s">
        <v>77</v>
      </c>
      <c r="I19" s="118">
        <v>547174658</v>
      </c>
      <c r="J19" s="118">
        <v>500000001</v>
      </c>
      <c r="K19" s="118">
        <v>502982114.69390595</v>
      </c>
      <c r="L19" s="118">
        <v>547174658</v>
      </c>
      <c r="M19" s="109">
        <v>0.91923503279999996</v>
      </c>
      <c r="N19" s="119">
        <v>6.3976861068000002</v>
      </c>
      <c r="O19" s="115" t="s">
        <v>78</v>
      </c>
      <c r="P19" s="111">
        <v>0.15074809359999999</v>
      </c>
      <c r="Q19" s="120"/>
      <c r="R19" s="121"/>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100"/>
      <c r="AU19" s="96"/>
      <c r="AV19" s="96"/>
      <c r="AW19" s="96"/>
    </row>
    <row r="20" spans="2:49" ht="17.25" customHeight="1" x14ac:dyDescent="0.25">
      <c r="B20" s="114" t="s">
        <v>74</v>
      </c>
      <c r="C20" s="115" t="s">
        <v>196</v>
      </c>
      <c r="D20" s="116" t="s">
        <v>75</v>
      </c>
      <c r="E20" s="115" t="s">
        <v>76</v>
      </c>
      <c r="F20" s="117">
        <v>44011.517905092594</v>
      </c>
      <c r="G20" s="117">
        <v>44727</v>
      </c>
      <c r="H20" s="116" t="s">
        <v>77</v>
      </c>
      <c r="I20" s="118">
        <v>232000000</v>
      </c>
      <c r="J20" s="118">
        <v>204253266</v>
      </c>
      <c r="K20" s="118">
        <v>203894560.24878097</v>
      </c>
      <c r="L20" s="118">
        <v>232000000</v>
      </c>
      <c r="M20" s="109">
        <v>0.87885586314099995</v>
      </c>
      <c r="N20" s="119">
        <v>7.1836647110999996</v>
      </c>
      <c r="O20" s="115" t="s">
        <v>78</v>
      </c>
      <c r="P20" s="111">
        <v>6.1108964600000003E-2</v>
      </c>
      <c r="Q20" s="120"/>
      <c r="R20" s="121"/>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100"/>
      <c r="AU20" s="96"/>
      <c r="AV20" s="96"/>
      <c r="AW20" s="96"/>
    </row>
    <row r="21" spans="2:49" ht="17.25" customHeight="1" x14ac:dyDescent="0.25">
      <c r="B21" s="114" t="s">
        <v>74</v>
      </c>
      <c r="C21" s="115" t="s">
        <v>196</v>
      </c>
      <c r="D21" s="116" t="s">
        <v>75</v>
      </c>
      <c r="E21" s="115" t="s">
        <v>76</v>
      </c>
      <c r="F21" s="117">
        <v>44040.471712962964</v>
      </c>
      <c r="G21" s="117">
        <v>44739</v>
      </c>
      <c r="H21" s="116" t="s">
        <v>77</v>
      </c>
      <c r="I21" s="118">
        <v>590253575</v>
      </c>
      <c r="J21" s="118">
        <v>519138653</v>
      </c>
      <c r="K21" s="118">
        <v>514409335.2943188</v>
      </c>
      <c r="L21" s="118">
        <v>590253575</v>
      </c>
      <c r="M21" s="109">
        <v>0.87150566651700001</v>
      </c>
      <c r="N21" s="119">
        <v>7.4992246166000003</v>
      </c>
      <c r="O21" s="115" t="s">
        <v>78</v>
      </c>
      <c r="P21" s="111">
        <v>0.1541729305</v>
      </c>
      <c r="Q21" s="120"/>
      <c r="R21" s="121"/>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100"/>
      <c r="AU21" s="96"/>
      <c r="AV21" s="96"/>
      <c r="AW21" s="96"/>
    </row>
    <row r="22" spans="2:49" ht="17.25" customHeight="1" x14ac:dyDescent="0.25">
      <c r="B22" s="114" t="s">
        <v>74</v>
      </c>
      <c r="C22" s="115" t="s">
        <v>196</v>
      </c>
      <c r="D22" s="116" t="s">
        <v>75</v>
      </c>
      <c r="E22" s="115" t="s">
        <v>76</v>
      </c>
      <c r="F22" s="117">
        <v>44039.459641203706</v>
      </c>
      <c r="G22" s="117">
        <v>44729</v>
      </c>
      <c r="H22" s="116" t="s">
        <v>77</v>
      </c>
      <c r="I22" s="118">
        <v>590000000</v>
      </c>
      <c r="J22" s="118">
        <v>519762575</v>
      </c>
      <c r="K22" s="118">
        <v>515132896.65367883</v>
      </c>
      <c r="L22" s="118">
        <v>590000000</v>
      </c>
      <c r="M22" s="109">
        <v>0.87310660449800004</v>
      </c>
      <c r="N22" s="119">
        <v>7.5054315108000003</v>
      </c>
      <c r="O22" s="115" t="s">
        <v>78</v>
      </c>
      <c r="P22" s="111">
        <v>0.15438978810000001</v>
      </c>
      <c r="Q22" s="120"/>
      <c r="R22" s="121"/>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100"/>
      <c r="AU22" s="96"/>
      <c r="AV22" s="96"/>
      <c r="AW22" s="96"/>
    </row>
    <row r="23" spans="2:49" ht="17.25" customHeight="1" x14ac:dyDescent="0.25">
      <c r="B23" s="114" t="s">
        <v>74</v>
      </c>
      <c r="C23" s="115" t="s">
        <v>196</v>
      </c>
      <c r="D23" s="116" t="s">
        <v>75</v>
      </c>
      <c r="E23" s="115" t="s">
        <v>76</v>
      </c>
      <c r="F23" s="117">
        <v>44078.677268518521</v>
      </c>
      <c r="G23" s="117">
        <v>44628</v>
      </c>
      <c r="H23" s="116" t="s">
        <v>77</v>
      </c>
      <c r="I23" s="118">
        <v>541438356</v>
      </c>
      <c r="J23" s="118">
        <v>500000000</v>
      </c>
      <c r="K23" s="118">
        <v>501949288.46670169</v>
      </c>
      <c r="L23" s="118">
        <v>541438356</v>
      </c>
      <c r="M23" s="109">
        <v>0.927066364812</v>
      </c>
      <c r="N23" s="119">
        <v>5.6143022326000001</v>
      </c>
      <c r="O23" s="115" t="s">
        <v>78</v>
      </c>
      <c r="P23" s="111">
        <v>0.1504385466</v>
      </c>
      <c r="Q23" s="120"/>
      <c r="R23" s="121"/>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100"/>
      <c r="AU23" s="96"/>
      <c r="AV23" s="96"/>
      <c r="AW23" s="96"/>
    </row>
    <row r="24" spans="2:49" ht="17.25" customHeight="1" x14ac:dyDescent="0.25">
      <c r="B24" s="114" t="s">
        <v>74</v>
      </c>
      <c r="C24" s="115" t="s">
        <v>196</v>
      </c>
      <c r="D24" s="116" t="s">
        <v>75</v>
      </c>
      <c r="E24" s="115" t="s">
        <v>76</v>
      </c>
      <c r="F24" s="117">
        <v>44011.521770833337</v>
      </c>
      <c r="G24" s="117">
        <v>44727</v>
      </c>
      <c r="H24" s="116" t="s">
        <v>77</v>
      </c>
      <c r="I24" s="118">
        <v>232000000</v>
      </c>
      <c r="J24" s="118">
        <v>204253266</v>
      </c>
      <c r="K24" s="118">
        <v>203894560.24878097</v>
      </c>
      <c r="L24" s="118">
        <v>232000000</v>
      </c>
      <c r="M24" s="109">
        <v>0.87885586314099995</v>
      </c>
      <c r="N24" s="119">
        <v>7.1836647110999996</v>
      </c>
      <c r="O24" s="115" t="s">
        <v>78</v>
      </c>
      <c r="P24" s="111">
        <v>6.1108964600000003E-2</v>
      </c>
      <c r="Q24" s="120"/>
      <c r="R24" s="121"/>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100"/>
      <c r="AU24" s="96"/>
      <c r="AV24" s="96"/>
      <c r="AW24" s="96"/>
    </row>
    <row r="25" spans="2:49" ht="17.25" customHeight="1" x14ac:dyDescent="0.25">
      <c r="B25" s="114" t="s">
        <v>74</v>
      </c>
      <c r="C25" s="115" t="s">
        <v>196</v>
      </c>
      <c r="D25" s="116" t="s">
        <v>75</v>
      </c>
      <c r="E25" s="115" t="s">
        <v>76</v>
      </c>
      <c r="F25" s="117">
        <v>44078.674293981479</v>
      </c>
      <c r="G25" s="117">
        <v>44628</v>
      </c>
      <c r="H25" s="116" t="s">
        <v>77</v>
      </c>
      <c r="I25" s="118">
        <v>541438356</v>
      </c>
      <c r="J25" s="118">
        <v>500000000</v>
      </c>
      <c r="K25" s="118">
        <v>501949288.46670169</v>
      </c>
      <c r="L25" s="118">
        <v>541438356</v>
      </c>
      <c r="M25" s="109">
        <v>0.927066364812</v>
      </c>
      <c r="N25" s="119">
        <v>5.6143022326000001</v>
      </c>
      <c r="O25" s="115" t="s">
        <v>78</v>
      </c>
      <c r="P25" s="111">
        <v>0.1504385466</v>
      </c>
      <c r="Q25" s="120"/>
      <c r="R25" s="121"/>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100"/>
      <c r="AU25" s="96"/>
      <c r="AV25" s="96"/>
      <c r="AW25" s="96"/>
    </row>
    <row r="26" spans="2:49" ht="17.25" customHeight="1" x14ac:dyDescent="0.25">
      <c r="B26" s="114" t="s">
        <v>74</v>
      </c>
      <c r="C26" s="115" t="s">
        <v>196</v>
      </c>
      <c r="D26" s="116" t="s">
        <v>75</v>
      </c>
      <c r="E26" s="115" t="s">
        <v>76</v>
      </c>
      <c r="F26" s="117">
        <v>44069.700624999998</v>
      </c>
      <c r="G26" s="117">
        <v>44620</v>
      </c>
      <c r="H26" s="116" t="s">
        <v>77</v>
      </c>
      <c r="I26" s="118">
        <v>547174658</v>
      </c>
      <c r="J26" s="118">
        <v>500000001</v>
      </c>
      <c r="K26" s="118">
        <v>502982114.69390595</v>
      </c>
      <c r="L26" s="118">
        <v>547174658</v>
      </c>
      <c r="M26" s="109">
        <v>0.91923503279999996</v>
      </c>
      <c r="N26" s="119">
        <v>6.3976861068000002</v>
      </c>
      <c r="O26" s="115" t="s">
        <v>78</v>
      </c>
      <c r="P26" s="111">
        <v>0.15074809359999999</v>
      </c>
      <c r="Q26" s="120"/>
      <c r="R26" s="121"/>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100"/>
      <c r="AU26" s="96"/>
      <c r="AV26" s="96"/>
      <c r="AW26" s="96"/>
    </row>
    <row r="27" spans="2:49" ht="17.25" customHeight="1" x14ac:dyDescent="0.25">
      <c r="B27" s="114" t="s">
        <v>74</v>
      </c>
      <c r="C27" s="115" t="s">
        <v>196</v>
      </c>
      <c r="D27" s="116" t="s">
        <v>75</v>
      </c>
      <c r="E27" s="115" t="s">
        <v>76</v>
      </c>
      <c r="F27" s="117">
        <v>44011.519421296296</v>
      </c>
      <c r="G27" s="117">
        <v>44727</v>
      </c>
      <c r="H27" s="116" t="s">
        <v>77</v>
      </c>
      <c r="I27" s="118">
        <v>232000000</v>
      </c>
      <c r="J27" s="118">
        <v>204253266</v>
      </c>
      <c r="K27" s="118">
        <v>203894560.24878097</v>
      </c>
      <c r="L27" s="118">
        <v>232000000</v>
      </c>
      <c r="M27" s="109">
        <v>0.87885586314099995</v>
      </c>
      <c r="N27" s="119">
        <v>7.1836647110999996</v>
      </c>
      <c r="O27" s="115" t="s">
        <v>78</v>
      </c>
      <c r="P27" s="111">
        <v>6.1108964600000003E-2</v>
      </c>
      <c r="Q27" s="120"/>
      <c r="R27" s="121"/>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100"/>
      <c r="AU27" s="96"/>
      <c r="AV27" s="96"/>
      <c r="AW27" s="96"/>
    </row>
    <row r="28" spans="2:49" ht="17.25" customHeight="1" x14ac:dyDescent="0.25">
      <c r="B28" s="114" t="s">
        <v>74</v>
      </c>
      <c r="C28" s="115" t="s">
        <v>196</v>
      </c>
      <c r="D28" s="116" t="s">
        <v>75</v>
      </c>
      <c r="E28" s="115" t="s">
        <v>76</v>
      </c>
      <c r="F28" s="117">
        <v>44057.69189814815</v>
      </c>
      <c r="G28" s="117">
        <v>44727</v>
      </c>
      <c r="H28" s="116" t="s">
        <v>77</v>
      </c>
      <c r="I28" s="118">
        <v>232000000</v>
      </c>
      <c r="J28" s="118">
        <v>206039541</v>
      </c>
      <c r="K28" s="118">
        <v>203887712.64370516</v>
      </c>
      <c r="L28" s="118">
        <v>232000000</v>
      </c>
      <c r="M28" s="109">
        <v>0.87882634760199996</v>
      </c>
      <c r="N28" s="119">
        <v>7.1859032298000001</v>
      </c>
      <c r="O28" s="115" t="s">
        <v>78</v>
      </c>
      <c r="P28" s="111">
        <v>6.1106912300000003E-2</v>
      </c>
      <c r="Q28" s="120"/>
      <c r="R28" s="121"/>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100"/>
      <c r="AU28" s="96"/>
      <c r="AV28" s="96"/>
      <c r="AW28" s="96"/>
    </row>
    <row r="29" spans="2:49" ht="17.25" customHeight="1" x14ac:dyDescent="0.25">
      <c r="B29" s="114" t="s">
        <v>74</v>
      </c>
      <c r="C29" s="115" t="s">
        <v>196</v>
      </c>
      <c r="D29" s="116" t="s">
        <v>75</v>
      </c>
      <c r="E29" s="115" t="s">
        <v>76</v>
      </c>
      <c r="F29" s="117">
        <v>43789.642465277779</v>
      </c>
      <c r="G29" s="117">
        <v>44305</v>
      </c>
      <c r="H29" s="116" t="s">
        <v>77</v>
      </c>
      <c r="I29" s="118">
        <v>500000000</v>
      </c>
      <c r="J29" s="118">
        <v>450075469</v>
      </c>
      <c r="K29" s="118">
        <v>479925951.9493565</v>
      </c>
      <c r="L29" s="118">
        <v>500000000</v>
      </c>
      <c r="M29" s="109">
        <v>0.95985190389899999</v>
      </c>
      <c r="N29" s="119">
        <v>7.7248010192000001</v>
      </c>
      <c r="O29" s="115" t="s">
        <v>78</v>
      </c>
      <c r="P29" s="111">
        <v>0.14383796200000001</v>
      </c>
      <c r="Q29" s="120"/>
      <c r="R29" s="121"/>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100"/>
      <c r="AU29" s="96"/>
      <c r="AV29" s="96"/>
      <c r="AW29" s="96"/>
    </row>
    <row r="30" spans="2:49" ht="17.25" customHeight="1" x14ac:dyDescent="0.25">
      <c r="B30" s="114" t="s">
        <v>74</v>
      </c>
      <c r="C30" s="115" t="s">
        <v>196</v>
      </c>
      <c r="D30" s="116" t="s">
        <v>75</v>
      </c>
      <c r="E30" s="115" t="s">
        <v>76</v>
      </c>
      <c r="F30" s="117">
        <v>44040.47042824074</v>
      </c>
      <c r="G30" s="117">
        <v>44739</v>
      </c>
      <c r="H30" s="116" t="s">
        <v>77</v>
      </c>
      <c r="I30" s="118">
        <v>590253575</v>
      </c>
      <c r="J30" s="118">
        <v>519138653</v>
      </c>
      <c r="K30" s="118">
        <v>514409335.2943188</v>
      </c>
      <c r="L30" s="118">
        <v>590253575</v>
      </c>
      <c r="M30" s="109">
        <v>0.87150566651700001</v>
      </c>
      <c r="N30" s="119">
        <v>7.4992246166000003</v>
      </c>
      <c r="O30" s="115" t="s">
        <v>78</v>
      </c>
      <c r="P30" s="111">
        <v>0.1541729305</v>
      </c>
      <c r="Q30" s="120"/>
      <c r="R30" s="121"/>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100"/>
      <c r="AU30" s="96"/>
      <c r="AV30" s="96"/>
      <c r="AW30" s="96"/>
    </row>
    <row r="31" spans="2:49" ht="17.25" customHeight="1" x14ac:dyDescent="0.25">
      <c r="B31" s="114" t="s">
        <v>74</v>
      </c>
      <c r="C31" s="115" t="s">
        <v>196</v>
      </c>
      <c r="D31" s="116" t="s">
        <v>75</v>
      </c>
      <c r="E31" s="115" t="s">
        <v>76</v>
      </c>
      <c r="F31" s="117">
        <v>44011.52306712963</v>
      </c>
      <c r="G31" s="117">
        <v>44727</v>
      </c>
      <c r="H31" s="116" t="s">
        <v>77</v>
      </c>
      <c r="I31" s="118">
        <v>232000000</v>
      </c>
      <c r="J31" s="118">
        <v>204253266</v>
      </c>
      <c r="K31" s="118">
        <v>203894560.24878097</v>
      </c>
      <c r="L31" s="118">
        <v>232000000</v>
      </c>
      <c r="M31" s="109">
        <v>0.87885586314099995</v>
      </c>
      <c r="N31" s="119">
        <v>7.1836647110999996</v>
      </c>
      <c r="O31" s="115" t="s">
        <v>78</v>
      </c>
      <c r="P31" s="111">
        <v>6.1108964600000003E-2</v>
      </c>
      <c r="Q31" s="120"/>
      <c r="R31" s="121"/>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00"/>
      <c r="AU31" s="96"/>
      <c r="AV31" s="96"/>
      <c r="AW31" s="96"/>
    </row>
    <row r="32" spans="2:49" ht="17.25" customHeight="1" x14ac:dyDescent="0.25">
      <c r="B32" s="114" t="s">
        <v>74</v>
      </c>
      <c r="C32" s="115" t="s">
        <v>196</v>
      </c>
      <c r="D32" s="116" t="s">
        <v>75</v>
      </c>
      <c r="E32" s="115" t="s">
        <v>76</v>
      </c>
      <c r="F32" s="117">
        <v>44078.675833333335</v>
      </c>
      <c r="G32" s="117">
        <v>44628</v>
      </c>
      <c r="H32" s="116" t="s">
        <v>77</v>
      </c>
      <c r="I32" s="118">
        <v>541438356</v>
      </c>
      <c r="J32" s="118">
        <v>500000000</v>
      </c>
      <c r="K32" s="118">
        <v>501949288.46670169</v>
      </c>
      <c r="L32" s="118">
        <v>541438356</v>
      </c>
      <c r="M32" s="109">
        <v>0.927066364812</v>
      </c>
      <c r="N32" s="119">
        <v>5.6143022326000001</v>
      </c>
      <c r="O32" s="115" t="s">
        <v>78</v>
      </c>
      <c r="P32" s="111">
        <v>0.1504385466</v>
      </c>
      <c r="Q32" s="120"/>
      <c r="R32" s="121"/>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100"/>
      <c r="AU32" s="96"/>
      <c r="AV32" s="96"/>
      <c r="AW32" s="96"/>
    </row>
    <row r="33" spans="2:49" ht="17.25" customHeight="1" x14ac:dyDescent="0.25">
      <c r="B33" s="114" t="s">
        <v>74</v>
      </c>
      <c r="C33" s="115" t="s">
        <v>196</v>
      </c>
      <c r="D33" s="116" t="s">
        <v>75</v>
      </c>
      <c r="E33" s="115" t="s">
        <v>76</v>
      </c>
      <c r="F33" s="117">
        <v>44011.520798611113</v>
      </c>
      <c r="G33" s="117">
        <v>44727</v>
      </c>
      <c r="H33" s="116" t="s">
        <v>77</v>
      </c>
      <c r="I33" s="118">
        <v>232000000</v>
      </c>
      <c r="J33" s="118">
        <v>204253266</v>
      </c>
      <c r="K33" s="118">
        <v>203894560.24878097</v>
      </c>
      <c r="L33" s="118">
        <v>232000000</v>
      </c>
      <c r="M33" s="109">
        <v>0.87885586314099995</v>
      </c>
      <c r="N33" s="119">
        <v>7.1836647110999996</v>
      </c>
      <c r="O33" s="115" t="s">
        <v>78</v>
      </c>
      <c r="P33" s="111">
        <v>6.1108964600000003E-2</v>
      </c>
      <c r="Q33" s="120"/>
      <c r="R33" s="121"/>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100"/>
      <c r="AU33" s="96"/>
      <c r="AV33" s="96"/>
      <c r="AW33" s="96"/>
    </row>
    <row r="34" spans="2:49" ht="17.25" customHeight="1" x14ac:dyDescent="0.25">
      <c r="B34" s="114" t="s">
        <v>74</v>
      </c>
      <c r="C34" s="115" t="s">
        <v>196</v>
      </c>
      <c r="D34" s="116" t="s">
        <v>75</v>
      </c>
      <c r="E34" s="115" t="s">
        <v>76</v>
      </c>
      <c r="F34" s="117">
        <v>44069.701990740738</v>
      </c>
      <c r="G34" s="117">
        <v>44620</v>
      </c>
      <c r="H34" s="116" t="s">
        <v>77</v>
      </c>
      <c r="I34" s="118">
        <v>547174658</v>
      </c>
      <c r="J34" s="118">
        <v>500000001</v>
      </c>
      <c r="K34" s="118">
        <v>502982114.69390595</v>
      </c>
      <c r="L34" s="118">
        <v>547174658</v>
      </c>
      <c r="M34" s="109">
        <v>0.91923503279999996</v>
      </c>
      <c r="N34" s="119">
        <v>6.3976861068000002</v>
      </c>
      <c r="O34" s="115" t="s">
        <v>78</v>
      </c>
      <c r="P34" s="111">
        <v>0.15074809359999999</v>
      </c>
      <c r="Q34" s="120"/>
      <c r="R34" s="121"/>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100"/>
      <c r="AU34" s="96"/>
      <c r="AV34" s="96"/>
      <c r="AW34" s="96"/>
    </row>
    <row r="35" spans="2:49" ht="17.25" customHeight="1" x14ac:dyDescent="0.25">
      <c r="B35" s="114" t="s">
        <v>74</v>
      </c>
      <c r="C35" s="115" t="s">
        <v>196</v>
      </c>
      <c r="D35" s="116" t="s">
        <v>75</v>
      </c>
      <c r="E35" s="115" t="s">
        <v>76</v>
      </c>
      <c r="F35" s="117">
        <v>44069.699687499997</v>
      </c>
      <c r="G35" s="117">
        <v>44620</v>
      </c>
      <c r="H35" s="116" t="s">
        <v>77</v>
      </c>
      <c r="I35" s="118">
        <v>547174658</v>
      </c>
      <c r="J35" s="118">
        <v>500000001</v>
      </c>
      <c r="K35" s="118">
        <v>502982114.69390595</v>
      </c>
      <c r="L35" s="118">
        <v>547174658</v>
      </c>
      <c r="M35" s="109">
        <v>0.91923503279999996</v>
      </c>
      <c r="N35" s="119">
        <v>6.3976861068000002</v>
      </c>
      <c r="O35" s="115" t="s">
        <v>78</v>
      </c>
      <c r="P35" s="111">
        <v>0.15074809359999999</v>
      </c>
      <c r="Q35" s="120"/>
      <c r="R35" s="121"/>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100"/>
      <c r="AU35" s="96"/>
      <c r="AV35" s="96"/>
      <c r="AW35" s="96"/>
    </row>
    <row r="36" spans="2:49" ht="17.25" customHeight="1" x14ac:dyDescent="0.25">
      <c r="B36" s="114" t="s">
        <v>74</v>
      </c>
      <c r="C36" s="115" t="s">
        <v>196</v>
      </c>
      <c r="D36" s="116" t="s">
        <v>75</v>
      </c>
      <c r="E36" s="115" t="s">
        <v>76</v>
      </c>
      <c r="F36" s="117">
        <v>44011.518518518518</v>
      </c>
      <c r="G36" s="117">
        <v>44727</v>
      </c>
      <c r="H36" s="116" t="s">
        <v>77</v>
      </c>
      <c r="I36" s="118">
        <v>232000000</v>
      </c>
      <c r="J36" s="118">
        <v>204253266</v>
      </c>
      <c r="K36" s="118">
        <v>203894560.24878097</v>
      </c>
      <c r="L36" s="118">
        <v>232000000</v>
      </c>
      <c r="M36" s="109">
        <v>0.87885586314099995</v>
      </c>
      <c r="N36" s="119">
        <v>7.1836647110999996</v>
      </c>
      <c r="O36" s="115" t="s">
        <v>78</v>
      </c>
      <c r="P36" s="111">
        <v>6.1108964600000003E-2</v>
      </c>
      <c r="Q36" s="120"/>
      <c r="R36" s="121"/>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100"/>
      <c r="AU36" s="96"/>
      <c r="AV36" s="96"/>
      <c r="AW36" s="96"/>
    </row>
    <row r="37" spans="2:49" ht="17.25" customHeight="1" x14ac:dyDescent="0.25">
      <c r="B37" s="114" t="s">
        <v>74</v>
      </c>
      <c r="C37" s="115" t="s">
        <v>196</v>
      </c>
      <c r="D37" s="116" t="s">
        <v>75</v>
      </c>
      <c r="E37" s="115" t="s">
        <v>76</v>
      </c>
      <c r="F37" s="117">
        <v>44057.690752314818</v>
      </c>
      <c r="G37" s="117">
        <v>44727</v>
      </c>
      <c r="H37" s="116" t="s">
        <v>77</v>
      </c>
      <c r="I37" s="118">
        <v>232000000</v>
      </c>
      <c r="J37" s="118">
        <v>206039541</v>
      </c>
      <c r="K37" s="118">
        <v>203887712.64370516</v>
      </c>
      <c r="L37" s="118">
        <v>232000000</v>
      </c>
      <c r="M37" s="109">
        <v>0.87882634760199996</v>
      </c>
      <c r="N37" s="119">
        <v>7.1859032298000001</v>
      </c>
      <c r="O37" s="115" t="s">
        <v>78</v>
      </c>
      <c r="P37" s="111">
        <v>6.1106912300000003E-2</v>
      </c>
      <c r="Q37" s="120"/>
      <c r="R37" s="121"/>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100"/>
      <c r="AU37" s="96"/>
      <c r="AV37" s="96"/>
      <c r="AW37" s="96"/>
    </row>
    <row r="38" spans="2:49" ht="17.25" customHeight="1" x14ac:dyDescent="0.25">
      <c r="B38" s="114" t="s">
        <v>74</v>
      </c>
      <c r="C38" s="115" t="s">
        <v>196</v>
      </c>
      <c r="D38" s="116" t="s">
        <v>75</v>
      </c>
      <c r="E38" s="115" t="s">
        <v>76</v>
      </c>
      <c r="F38" s="117">
        <v>44039.459930555553</v>
      </c>
      <c r="G38" s="117">
        <v>44729</v>
      </c>
      <c r="H38" s="116" t="s">
        <v>77</v>
      </c>
      <c r="I38" s="118">
        <v>590000000</v>
      </c>
      <c r="J38" s="118">
        <v>519762575</v>
      </c>
      <c r="K38" s="118">
        <v>515132896.65367883</v>
      </c>
      <c r="L38" s="118">
        <v>590000000</v>
      </c>
      <c r="M38" s="109">
        <v>0.87310660449800004</v>
      </c>
      <c r="N38" s="119">
        <v>7.5054315108000003</v>
      </c>
      <c r="O38" s="115" t="s">
        <v>78</v>
      </c>
      <c r="P38" s="111">
        <v>0.15438978810000001</v>
      </c>
      <c r="Q38" s="120"/>
      <c r="R38" s="121"/>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100"/>
      <c r="AU38" s="96"/>
      <c r="AV38" s="96"/>
      <c r="AW38" s="96"/>
    </row>
    <row r="39" spans="2:49" ht="17.25" customHeight="1" x14ac:dyDescent="0.25">
      <c r="B39" s="114" t="s">
        <v>74</v>
      </c>
      <c r="C39" s="115" t="s">
        <v>196</v>
      </c>
      <c r="D39" s="116" t="s">
        <v>75</v>
      </c>
      <c r="E39" s="115" t="s">
        <v>76</v>
      </c>
      <c r="F39" s="117">
        <v>44078.677534722221</v>
      </c>
      <c r="G39" s="117">
        <v>44628</v>
      </c>
      <c r="H39" s="116" t="s">
        <v>77</v>
      </c>
      <c r="I39" s="118">
        <v>541438356</v>
      </c>
      <c r="J39" s="118">
        <v>500000000</v>
      </c>
      <c r="K39" s="118">
        <v>501949288.46670169</v>
      </c>
      <c r="L39" s="118">
        <v>541438356</v>
      </c>
      <c r="M39" s="109">
        <v>0.927066364812</v>
      </c>
      <c r="N39" s="119">
        <v>5.6143022326000001</v>
      </c>
      <c r="O39" s="115" t="s">
        <v>78</v>
      </c>
      <c r="P39" s="111">
        <v>0.1504385466</v>
      </c>
      <c r="Q39" s="120"/>
      <c r="R39" s="121"/>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100"/>
      <c r="AU39" s="96"/>
      <c r="AV39" s="96"/>
      <c r="AW39" s="96"/>
    </row>
    <row r="40" spans="2:49" ht="17.25" customHeight="1" x14ac:dyDescent="0.25">
      <c r="B40" s="114" t="s">
        <v>74</v>
      </c>
      <c r="C40" s="115" t="s">
        <v>196</v>
      </c>
      <c r="D40" s="116" t="s">
        <v>75</v>
      </c>
      <c r="E40" s="115" t="s">
        <v>76</v>
      </c>
      <c r="F40" s="117">
        <v>44011.522094907406</v>
      </c>
      <c r="G40" s="117">
        <v>44727</v>
      </c>
      <c r="H40" s="116" t="s">
        <v>77</v>
      </c>
      <c r="I40" s="118">
        <v>232000000</v>
      </c>
      <c r="J40" s="118">
        <v>204253266</v>
      </c>
      <c r="K40" s="118">
        <v>203894560.24878097</v>
      </c>
      <c r="L40" s="118">
        <v>232000000</v>
      </c>
      <c r="M40" s="109">
        <v>0.87885586314099995</v>
      </c>
      <c r="N40" s="119">
        <v>7.1836647110999996</v>
      </c>
      <c r="O40" s="115" t="s">
        <v>78</v>
      </c>
      <c r="P40" s="111">
        <v>6.1108964600000003E-2</v>
      </c>
      <c r="Q40" s="120"/>
      <c r="R40" s="121"/>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100"/>
      <c r="AU40" s="96"/>
      <c r="AV40" s="96"/>
      <c r="AW40" s="96"/>
    </row>
    <row r="41" spans="2:49" ht="17.25" customHeight="1" x14ac:dyDescent="0.25">
      <c r="B41" s="114" t="s">
        <v>74</v>
      </c>
      <c r="C41" s="115" t="s">
        <v>196</v>
      </c>
      <c r="D41" s="116" t="s">
        <v>75</v>
      </c>
      <c r="E41" s="115" t="s">
        <v>76</v>
      </c>
      <c r="F41" s="117">
        <v>44078.674895833334</v>
      </c>
      <c r="G41" s="117">
        <v>44628</v>
      </c>
      <c r="H41" s="116" t="s">
        <v>77</v>
      </c>
      <c r="I41" s="118">
        <v>541438356</v>
      </c>
      <c r="J41" s="118">
        <v>500000000</v>
      </c>
      <c r="K41" s="118">
        <v>501949288.46670169</v>
      </c>
      <c r="L41" s="118">
        <v>541438356</v>
      </c>
      <c r="M41" s="109">
        <v>0.927066364812</v>
      </c>
      <c r="N41" s="119">
        <v>5.6143022326000001</v>
      </c>
      <c r="O41" s="115" t="s">
        <v>78</v>
      </c>
      <c r="P41" s="111">
        <v>0.1504385466</v>
      </c>
      <c r="Q41" s="120"/>
      <c r="R41" s="121"/>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100"/>
      <c r="AU41" s="96"/>
      <c r="AV41" s="96"/>
      <c r="AW41" s="96"/>
    </row>
    <row r="42" spans="2:49" ht="17.25" customHeight="1" x14ac:dyDescent="0.25">
      <c r="B42" s="114" t="s">
        <v>74</v>
      </c>
      <c r="C42" s="115" t="s">
        <v>196</v>
      </c>
      <c r="D42" s="116" t="s">
        <v>75</v>
      </c>
      <c r="E42" s="115" t="s">
        <v>76</v>
      </c>
      <c r="F42" s="117">
        <v>44011.519814814812</v>
      </c>
      <c r="G42" s="117">
        <v>44727</v>
      </c>
      <c r="H42" s="116" t="s">
        <v>77</v>
      </c>
      <c r="I42" s="118">
        <v>232000000</v>
      </c>
      <c r="J42" s="118">
        <v>204253266</v>
      </c>
      <c r="K42" s="118">
        <v>203894560.24878097</v>
      </c>
      <c r="L42" s="118">
        <v>232000000</v>
      </c>
      <c r="M42" s="109">
        <v>0.87885586314099995</v>
      </c>
      <c r="N42" s="119">
        <v>7.1836647110999996</v>
      </c>
      <c r="O42" s="115" t="s">
        <v>78</v>
      </c>
      <c r="P42" s="111">
        <v>6.1108964600000003E-2</v>
      </c>
      <c r="Q42" s="120"/>
      <c r="R42" s="121"/>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100"/>
      <c r="AU42" s="96"/>
      <c r="AV42" s="96"/>
      <c r="AW42" s="96"/>
    </row>
    <row r="43" spans="2:49" ht="17.25" customHeight="1" x14ac:dyDescent="0.25">
      <c r="B43" s="114" t="s">
        <v>74</v>
      </c>
      <c r="C43" s="115" t="s">
        <v>196</v>
      </c>
      <c r="D43" s="116" t="s">
        <v>75</v>
      </c>
      <c r="E43" s="115" t="s">
        <v>76</v>
      </c>
      <c r="F43" s="117">
        <v>44069.700925925928</v>
      </c>
      <c r="G43" s="117">
        <v>44620</v>
      </c>
      <c r="H43" s="116" t="s">
        <v>77</v>
      </c>
      <c r="I43" s="118">
        <v>547174658</v>
      </c>
      <c r="J43" s="118">
        <v>500000001</v>
      </c>
      <c r="K43" s="118">
        <v>502982114.69390595</v>
      </c>
      <c r="L43" s="118">
        <v>547174658</v>
      </c>
      <c r="M43" s="109">
        <v>0.91923503279999996</v>
      </c>
      <c r="N43" s="119">
        <v>6.3976861068000002</v>
      </c>
      <c r="O43" s="115" t="s">
        <v>78</v>
      </c>
      <c r="P43" s="111">
        <v>0.15074809359999999</v>
      </c>
      <c r="Q43" s="120"/>
      <c r="R43" s="121"/>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100"/>
      <c r="AU43" s="96"/>
      <c r="AV43" s="96"/>
      <c r="AW43" s="96"/>
    </row>
    <row r="44" spans="2:49" ht="17.25" customHeight="1" x14ac:dyDescent="0.25">
      <c r="B44" s="114" t="s">
        <v>74</v>
      </c>
      <c r="C44" s="115" t="s">
        <v>196</v>
      </c>
      <c r="D44" s="116" t="s">
        <v>75</v>
      </c>
      <c r="E44" s="115" t="s">
        <v>76</v>
      </c>
      <c r="F44" s="117">
        <v>44057.69226851852</v>
      </c>
      <c r="G44" s="117">
        <v>44727</v>
      </c>
      <c r="H44" s="116" t="s">
        <v>77</v>
      </c>
      <c r="I44" s="118">
        <v>232000000</v>
      </c>
      <c r="J44" s="118">
        <v>206039541</v>
      </c>
      <c r="K44" s="118">
        <v>203887712.64370516</v>
      </c>
      <c r="L44" s="118">
        <v>232000000</v>
      </c>
      <c r="M44" s="109">
        <v>0.87882634760199996</v>
      </c>
      <c r="N44" s="119">
        <v>7.1859032298000001</v>
      </c>
      <c r="O44" s="115" t="s">
        <v>78</v>
      </c>
      <c r="P44" s="111">
        <v>6.1106912300000003E-2</v>
      </c>
      <c r="Q44" s="120"/>
      <c r="R44" s="121"/>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100"/>
      <c r="AU44" s="96"/>
      <c r="AV44" s="96"/>
      <c r="AW44" s="96"/>
    </row>
    <row r="45" spans="2:49" ht="17.25" customHeight="1" x14ac:dyDescent="0.25">
      <c r="B45" s="114" t="s">
        <v>74</v>
      </c>
      <c r="C45" s="115" t="s">
        <v>196</v>
      </c>
      <c r="D45" s="116" t="s">
        <v>75</v>
      </c>
      <c r="E45" s="115" t="s">
        <v>76</v>
      </c>
      <c r="F45" s="117">
        <v>44011.517071759263</v>
      </c>
      <c r="G45" s="117">
        <v>44727</v>
      </c>
      <c r="H45" s="116" t="s">
        <v>77</v>
      </c>
      <c r="I45" s="118">
        <v>232000000</v>
      </c>
      <c r="J45" s="118">
        <v>204253266</v>
      </c>
      <c r="K45" s="118">
        <v>203894560.24878097</v>
      </c>
      <c r="L45" s="118">
        <v>232000000</v>
      </c>
      <c r="M45" s="109">
        <v>0.87885586314099995</v>
      </c>
      <c r="N45" s="119">
        <v>7.1836647110999996</v>
      </c>
      <c r="O45" s="115" t="s">
        <v>78</v>
      </c>
      <c r="P45" s="111">
        <v>6.1108964600000003E-2</v>
      </c>
      <c r="Q45" s="120"/>
      <c r="R45" s="121"/>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100"/>
      <c r="AU45" s="96"/>
      <c r="AV45" s="96"/>
      <c r="AW45" s="96"/>
    </row>
    <row r="46" spans="2:49" ht="17.25" customHeight="1" x14ac:dyDescent="0.25">
      <c r="B46" s="114" t="s">
        <v>74</v>
      </c>
      <c r="C46" s="115" t="s">
        <v>196</v>
      </c>
      <c r="D46" s="116" t="s">
        <v>75</v>
      </c>
      <c r="E46" s="115" t="s">
        <v>76</v>
      </c>
      <c r="F46" s="117">
        <v>44040.470937500002</v>
      </c>
      <c r="G46" s="117">
        <v>44739</v>
      </c>
      <c r="H46" s="116" t="s">
        <v>77</v>
      </c>
      <c r="I46" s="118">
        <v>590253575</v>
      </c>
      <c r="J46" s="118">
        <v>519138653</v>
      </c>
      <c r="K46" s="118">
        <v>514409335.2943188</v>
      </c>
      <c r="L46" s="118">
        <v>590253575</v>
      </c>
      <c r="M46" s="109">
        <v>0.87150566651700001</v>
      </c>
      <c r="N46" s="119">
        <v>7.4992246166000003</v>
      </c>
      <c r="O46" s="115" t="s">
        <v>78</v>
      </c>
      <c r="P46" s="111">
        <v>0.1541729305</v>
      </c>
      <c r="Q46" s="120"/>
      <c r="R46" s="121"/>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100"/>
      <c r="AU46" s="96"/>
      <c r="AV46" s="96"/>
      <c r="AW46" s="96"/>
    </row>
    <row r="47" spans="2:49" ht="17.25" customHeight="1" x14ac:dyDescent="0.25">
      <c r="B47" s="114" t="s">
        <v>74</v>
      </c>
      <c r="C47" s="115" t="s">
        <v>196</v>
      </c>
      <c r="D47" s="116" t="s">
        <v>75</v>
      </c>
      <c r="E47" s="115" t="s">
        <v>76</v>
      </c>
      <c r="F47" s="117">
        <v>44011.523379629631</v>
      </c>
      <c r="G47" s="117">
        <v>44727</v>
      </c>
      <c r="H47" s="116" t="s">
        <v>77</v>
      </c>
      <c r="I47" s="118">
        <v>232000000</v>
      </c>
      <c r="J47" s="118">
        <v>204253266</v>
      </c>
      <c r="K47" s="118">
        <v>203894560.24878097</v>
      </c>
      <c r="L47" s="118">
        <v>232000000</v>
      </c>
      <c r="M47" s="109">
        <v>0.87885586314099995</v>
      </c>
      <c r="N47" s="119">
        <v>7.1836647110999996</v>
      </c>
      <c r="O47" s="115" t="s">
        <v>78</v>
      </c>
      <c r="P47" s="111">
        <v>6.1108964600000003E-2</v>
      </c>
      <c r="Q47" s="120"/>
      <c r="R47" s="121"/>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100"/>
      <c r="AU47" s="96"/>
      <c r="AV47" s="96"/>
      <c r="AW47" s="96"/>
    </row>
    <row r="48" spans="2:49" ht="17.25" customHeight="1" x14ac:dyDescent="0.25">
      <c r="B48" s="114" t="s">
        <v>74</v>
      </c>
      <c r="C48" s="115" t="s">
        <v>196</v>
      </c>
      <c r="D48" s="116" t="s">
        <v>75</v>
      </c>
      <c r="E48" s="115" t="s">
        <v>76</v>
      </c>
      <c r="F48" s="117">
        <v>44078.676192129627</v>
      </c>
      <c r="G48" s="117">
        <v>44628</v>
      </c>
      <c r="H48" s="116" t="s">
        <v>77</v>
      </c>
      <c r="I48" s="118">
        <v>541438356</v>
      </c>
      <c r="J48" s="118">
        <v>500000000</v>
      </c>
      <c r="K48" s="118">
        <v>501949288.46670169</v>
      </c>
      <c r="L48" s="118">
        <v>541438356</v>
      </c>
      <c r="M48" s="109">
        <v>0.927066364812</v>
      </c>
      <c r="N48" s="119">
        <v>5.6143022326000001</v>
      </c>
      <c r="O48" s="115" t="s">
        <v>78</v>
      </c>
      <c r="P48" s="111">
        <v>0.1504385466</v>
      </c>
      <c r="Q48" s="120"/>
      <c r="R48" s="121"/>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100"/>
      <c r="AU48" s="96"/>
      <c r="AV48" s="96"/>
      <c r="AW48" s="96"/>
    </row>
    <row r="49" spans="2:49" ht="17.25" customHeight="1" x14ac:dyDescent="0.25">
      <c r="B49" s="114" t="s">
        <v>74</v>
      </c>
      <c r="C49" s="115" t="s">
        <v>196</v>
      </c>
      <c r="D49" s="116" t="s">
        <v>75</v>
      </c>
      <c r="E49" s="115" t="s">
        <v>76</v>
      </c>
      <c r="F49" s="117">
        <v>44011.521134259259</v>
      </c>
      <c r="G49" s="117">
        <v>44727</v>
      </c>
      <c r="H49" s="116" t="s">
        <v>77</v>
      </c>
      <c r="I49" s="118">
        <v>232000000</v>
      </c>
      <c r="J49" s="118">
        <v>204253266</v>
      </c>
      <c r="K49" s="118">
        <v>203894560.24878097</v>
      </c>
      <c r="L49" s="118">
        <v>232000000</v>
      </c>
      <c r="M49" s="109">
        <v>0.87885586314099995</v>
      </c>
      <c r="N49" s="119">
        <v>7.1836647110999996</v>
      </c>
      <c r="O49" s="115" t="s">
        <v>78</v>
      </c>
      <c r="P49" s="111">
        <v>6.1108964600000003E-2</v>
      </c>
      <c r="Q49" s="120"/>
      <c r="R49" s="121"/>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100"/>
      <c r="AU49" s="96"/>
      <c r="AV49" s="96"/>
      <c r="AW49" s="96"/>
    </row>
    <row r="50" spans="2:49" ht="17.25" customHeight="1" x14ac:dyDescent="0.25">
      <c r="B50" s="114" t="s">
        <v>74</v>
      </c>
      <c r="C50" s="115" t="s">
        <v>196</v>
      </c>
      <c r="D50" s="116" t="s">
        <v>75</v>
      </c>
      <c r="E50" s="115" t="s">
        <v>76</v>
      </c>
      <c r="F50" s="117">
        <v>44075.438692129632</v>
      </c>
      <c r="G50" s="117">
        <v>44739</v>
      </c>
      <c r="H50" s="116" t="s">
        <v>77</v>
      </c>
      <c r="I50" s="118">
        <v>590246575</v>
      </c>
      <c r="J50" s="118">
        <v>522750957</v>
      </c>
      <c r="K50" s="118">
        <v>514409026.71999305</v>
      </c>
      <c r="L50" s="118">
        <v>590246575</v>
      </c>
      <c r="M50" s="109">
        <v>0.87151547930600004</v>
      </c>
      <c r="N50" s="119">
        <v>7.4984287259000002</v>
      </c>
      <c r="O50" s="115" t="s">
        <v>78</v>
      </c>
      <c r="P50" s="111">
        <v>0.15417283800000001</v>
      </c>
      <c r="Q50" s="120"/>
      <c r="R50" s="121"/>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100"/>
      <c r="AU50" s="96"/>
      <c r="AV50" s="96"/>
      <c r="AW50" s="96"/>
    </row>
    <row r="51" spans="2:49" ht="17.25" customHeight="1" x14ac:dyDescent="0.25">
      <c r="B51" s="114" t="s">
        <v>74</v>
      </c>
      <c r="C51" s="115" t="s">
        <v>196</v>
      </c>
      <c r="D51" s="116" t="s">
        <v>75</v>
      </c>
      <c r="E51" s="115" t="s">
        <v>76</v>
      </c>
      <c r="F51" s="117">
        <v>44069.700127314813</v>
      </c>
      <c r="G51" s="117">
        <v>44620</v>
      </c>
      <c r="H51" s="116" t="s">
        <v>77</v>
      </c>
      <c r="I51" s="118">
        <v>547174658</v>
      </c>
      <c r="J51" s="118">
        <v>500000001</v>
      </c>
      <c r="K51" s="118">
        <v>502982114.69390595</v>
      </c>
      <c r="L51" s="118">
        <v>547174658</v>
      </c>
      <c r="M51" s="109">
        <v>0.91923503279999996</v>
      </c>
      <c r="N51" s="119">
        <v>6.3976861068000002</v>
      </c>
      <c r="O51" s="115" t="s">
        <v>78</v>
      </c>
      <c r="P51" s="111">
        <v>0.15074809359999999</v>
      </c>
      <c r="Q51" s="120"/>
      <c r="R51" s="121"/>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100"/>
      <c r="AU51" s="96"/>
      <c r="AV51" s="96"/>
      <c r="AW51" s="96"/>
    </row>
    <row r="52" spans="2:49" ht="17.25" customHeight="1" x14ac:dyDescent="0.25">
      <c r="B52" s="114" t="s">
        <v>74</v>
      </c>
      <c r="C52" s="115" t="s">
        <v>196</v>
      </c>
      <c r="D52" s="116" t="s">
        <v>75</v>
      </c>
      <c r="E52" s="115" t="s">
        <v>76</v>
      </c>
      <c r="F52" s="117">
        <v>44011.518831018519</v>
      </c>
      <c r="G52" s="117">
        <v>44727</v>
      </c>
      <c r="H52" s="116" t="s">
        <v>77</v>
      </c>
      <c r="I52" s="118">
        <v>232000000</v>
      </c>
      <c r="J52" s="118">
        <v>204253266</v>
      </c>
      <c r="K52" s="118">
        <v>203894560.24878097</v>
      </c>
      <c r="L52" s="118">
        <v>232000000</v>
      </c>
      <c r="M52" s="109">
        <v>0.87885586314099995</v>
      </c>
      <c r="N52" s="119">
        <v>7.1836647110999996</v>
      </c>
      <c r="O52" s="115" t="s">
        <v>78</v>
      </c>
      <c r="P52" s="111">
        <v>6.1108964600000003E-2</v>
      </c>
      <c r="Q52" s="120"/>
      <c r="R52" s="121"/>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100"/>
      <c r="AU52" s="96"/>
      <c r="AV52" s="96"/>
      <c r="AW52" s="96"/>
    </row>
    <row r="53" spans="2:49" ht="17.25" customHeight="1" x14ac:dyDescent="0.25">
      <c r="B53" s="114" t="s">
        <v>74</v>
      </c>
      <c r="C53" s="115" t="s">
        <v>196</v>
      </c>
      <c r="D53" s="116" t="s">
        <v>75</v>
      </c>
      <c r="E53" s="115" t="s">
        <v>76</v>
      </c>
      <c r="F53" s="117">
        <v>44057.691087962965</v>
      </c>
      <c r="G53" s="117">
        <v>44727</v>
      </c>
      <c r="H53" s="116" t="s">
        <v>77</v>
      </c>
      <c r="I53" s="118">
        <v>232000000</v>
      </c>
      <c r="J53" s="118">
        <v>206039541</v>
      </c>
      <c r="K53" s="118">
        <v>203887712.64370516</v>
      </c>
      <c r="L53" s="118">
        <v>232000000</v>
      </c>
      <c r="M53" s="109">
        <v>0.87882634760199996</v>
      </c>
      <c r="N53" s="119">
        <v>7.1859032298000001</v>
      </c>
      <c r="O53" s="115" t="s">
        <v>78</v>
      </c>
      <c r="P53" s="111">
        <v>6.1106912300000003E-2</v>
      </c>
      <c r="Q53" s="120"/>
      <c r="R53" s="121"/>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100"/>
      <c r="AU53" s="96"/>
      <c r="AV53" s="96"/>
      <c r="AW53" s="96"/>
    </row>
    <row r="54" spans="2:49" ht="17.25" customHeight="1" x14ac:dyDescent="0.25">
      <c r="B54" s="114" t="s">
        <v>74</v>
      </c>
      <c r="C54" s="115" t="s">
        <v>196</v>
      </c>
      <c r="D54" s="116" t="s">
        <v>75</v>
      </c>
      <c r="E54" s="115" t="s">
        <v>76</v>
      </c>
      <c r="F54" s="117">
        <v>43755.624178240738</v>
      </c>
      <c r="G54" s="117">
        <v>44305</v>
      </c>
      <c r="H54" s="116" t="s">
        <v>77</v>
      </c>
      <c r="I54" s="118">
        <v>556609589</v>
      </c>
      <c r="J54" s="118">
        <v>500102739</v>
      </c>
      <c r="K54" s="118">
        <v>28044427.336298458</v>
      </c>
      <c r="L54" s="118">
        <v>556609589</v>
      </c>
      <c r="M54" s="109">
        <v>5.0384376932E-2</v>
      </c>
      <c r="N54" s="119">
        <v>7.7129876177999996</v>
      </c>
      <c r="O54" s="115" t="s">
        <v>78</v>
      </c>
      <c r="P54" s="111">
        <v>8.4051575999999992E-3</v>
      </c>
      <c r="Q54" s="120"/>
      <c r="R54" s="121"/>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100"/>
      <c r="AU54" s="96"/>
      <c r="AV54" s="96"/>
      <c r="AW54" s="96"/>
    </row>
    <row r="55" spans="2:49" ht="17.25" customHeight="1" x14ac:dyDescent="0.25">
      <c r="B55" s="114" t="s">
        <v>74</v>
      </c>
      <c r="C55" s="115" t="s">
        <v>196</v>
      </c>
      <c r="D55" s="116" t="s">
        <v>75</v>
      </c>
      <c r="E55" s="115" t="s">
        <v>76</v>
      </c>
      <c r="F55" s="117">
        <v>44039.460370370369</v>
      </c>
      <c r="G55" s="117">
        <v>44732</v>
      </c>
      <c r="H55" s="116" t="s">
        <v>77</v>
      </c>
      <c r="I55" s="118">
        <v>1180246574</v>
      </c>
      <c r="J55" s="118">
        <v>1039185487</v>
      </c>
      <c r="K55" s="118">
        <v>1029442122.9631155</v>
      </c>
      <c r="L55" s="118">
        <v>1180246574</v>
      </c>
      <c r="M55" s="109">
        <v>0.87222631748400004</v>
      </c>
      <c r="N55" s="119">
        <v>7.5033586213000003</v>
      </c>
      <c r="O55" s="115" t="s">
        <v>78</v>
      </c>
      <c r="P55" s="111">
        <v>0.30853271510000002</v>
      </c>
      <c r="Q55" s="120"/>
      <c r="R55" s="121"/>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100"/>
      <c r="AU55" s="96"/>
      <c r="AV55" s="96"/>
      <c r="AW55" s="96"/>
    </row>
    <row r="56" spans="2:49" ht="17.25" customHeight="1" x14ac:dyDescent="0.25">
      <c r="B56" s="114" t="s">
        <v>74</v>
      </c>
      <c r="C56" s="115" t="s">
        <v>196</v>
      </c>
      <c r="D56" s="116" t="s">
        <v>75</v>
      </c>
      <c r="E56" s="115" t="s">
        <v>76</v>
      </c>
      <c r="F56" s="117">
        <v>44102.513749999998</v>
      </c>
      <c r="G56" s="117">
        <v>45026</v>
      </c>
      <c r="H56" s="116" t="s">
        <v>77</v>
      </c>
      <c r="I56" s="118">
        <v>1232027396</v>
      </c>
      <c r="J56" s="118">
        <v>1027032814</v>
      </c>
      <c r="K56" s="118">
        <v>1027481625.1756808</v>
      </c>
      <c r="L56" s="118">
        <v>1232027396</v>
      </c>
      <c r="M56" s="109">
        <v>0.83397628048799999</v>
      </c>
      <c r="N56" s="119">
        <v>8.2999506888999992</v>
      </c>
      <c r="O56" s="115" t="s">
        <v>78</v>
      </c>
      <c r="P56" s="111">
        <v>0.30794513690000003</v>
      </c>
      <c r="Q56" s="120"/>
      <c r="R56" s="121"/>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100"/>
      <c r="AU56" s="96"/>
      <c r="AV56" s="96"/>
      <c r="AW56" s="96"/>
    </row>
    <row r="57" spans="2:49" ht="17.25" customHeight="1" x14ac:dyDescent="0.25">
      <c r="B57" s="114" t="s">
        <v>74</v>
      </c>
      <c r="C57" s="115" t="s">
        <v>196</v>
      </c>
      <c r="D57" s="116" t="s">
        <v>75</v>
      </c>
      <c r="E57" s="115" t="s">
        <v>76</v>
      </c>
      <c r="F57" s="117">
        <v>44011.52239583333</v>
      </c>
      <c r="G57" s="117">
        <v>44727</v>
      </c>
      <c r="H57" s="116" t="s">
        <v>77</v>
      </c>
      <c r="I57" s="118">
        <v>232000000</v>
      </c>
      <c r="J57" s="118">
        <v>204253266</v>
      </c>
      <c r="K57" s="118">
        <v>203894560.24878097</v>
      </c>
      <c r="L57" s="118">
        <v>232000000</v>
      </c>
      <c r="M57" s="109">
        <v>0.87885586314099995</v>
      </c>
      <c r="N57" s="119">
        <v>7.1836647110999996</v>
      </c>
      <c r="O57" s="115" t="s">
        <v>78</v>
      </c>
      <c r="P57" s="111">
        <v>6.1108964600000003E-2</v>
      </c>
      <c r="Q57" s="120"/>
      <c r="R57" s="121"/>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100"/>
      <c r="AU57" s="96"/>
      <c r="AV57" s="96"/>
      <c r="AW57" s="96"/>
    </row>
    <row r="58" spans="2:49" ht="17.25" customHeight="1" x14ac:dyDescent="0.25">
      <c r="B58" s="114" t="s">
        <v>74</v>
      </c>
      <c r="C58" s="115" t="s">
        <v>196</v>
      </c>
      <c r="D58" s="116" t="s">
        <v>75</v>
      </c>
      <c r="E58" s="115" t="s">
        <v>76</v>
      </c>
      <c r="F58" s="117">
        <v>44078.675173611111</v>
      </c>
      <c r="G58" s="117">
        <v>44628</v>
      </c>
      <c r="H58" s="116" t="s">
        <v>77</v>
      </c>
      <c r="I58" s="118">
        <v>541438356</v>
      </c>
      <c r="J58" s="118">
        <v>500000000</v>
      </c>
      <c r="K58" s="118">
        <v>501949288.46670169</v>
      </c>
      <c r="L58" s="118">
        <v>541438356</v>
      </c>
      <c r="M58" s="109">
        <v>0.927066364812</v>
      </c>
      <c r="N58" s="119">
        <v>5.6143022326000001</v>
      </c>
      <c r="O58" s="115" t="s">
        <v>78</v>
      </c>
      <c r="P58" s="111">
        <v>0.1504385466</v>
      </c>
      <c r="Q58" s="120"/>
      <c r="R58" s="121"/>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100"/>
      <c r="AU58" s="96"/>
      <c r="AV58" s="96"/>
      <c r="AW58" s="96"/>
    </row>
    <row r="59" spans="2:49" ht="17.25" customHeight="1" x14ac:dyDescent="0.25">
      <c r="B59" s="114" t="s">
        <v>74</v>
      </c>
      <c r="C59" s="115" t="s">
        <v>196</v>
      </c>
      <c r="D59" s="116" t="s">
        <v>75</v>
      </c>
      <c r="E59" s="115" t="s">
        <v>76</v>
      </c>
      <c r="F59" s="117">
        <v>44011.520150462966</v>
      </c>
      <c r="G59" s="117">
        <v>44727</v>
      </c>
      <c r="H59" s="116" t="s">
        <v>77</v>
      </c>
      <c r="I59" s="118">
        <v>232000000</v>
      </c>
      <c r="J59" s="118">
        <v>204253266</v>
      </c>
      <c r="K59" s="118">
        <v>203894560.24878097</v>
      </c>
      <c r="L59" s="118">
        <v>232000000</v>
      </c>
      <c r="M59" s="109">
        <v>0.87885586314099995</v>
      </c>
      <c r="N59" s="119">
        <v>7.1836647110999996</v>
      </c>
      <c r="O59" s="115" t="s">
        <v>78</v>
      </c>
      <c r="P59" s="111">
        <v>6.1108964600000003E-2</v>
      </c>
      <c r="Q59" s="120"/>
      <c r="R59" s="121"/>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100"/>
      <c r="AU59" s="96"/>
      <c r="AV59" s="96"/>
      <c r="AW59" s="96"/>
    </row>
    <row r="60" spans="2:49" ht="17.25" customHeight="1" x14ac:dyDescent="0.25">
      <c r="B60" s="114" t="s">
        <v>74</v>
      </c>
      <c r="C60" s="115" t="s">
        <v>196</v>
      </c>
      <c r="D60" s="116" t="s">
        <v>75</v>
      </c>
      <c r="E60" s="115" t="s">
        <v>76</v>
      </c>
      <c r="F60" s="117">
        <v>44069.701377314814</v>
      </c>
      <c r="G60" s="117">
        <v>44620</v>
      </c>
      <c r="H60" s="116" t="s">
        <v>77</v>
      </c>
      <c r="I60" s="118">
        <v>547174658</v>
      </c>
      <c r="J60" s="118">
        <v>500000001</v>
      </c>
      <c r="K60" s="118">
        <v>502982114.69390595</v>
      </c>
      <c r="L60" s="118">
        <v>547174658</v>
      </c>
      <c r="M60" s="109">
        <v>0.91923503279999996</v>
      </c>
      <c r="N60" s="119">
        <v>6.3976861068000002</v>
      </c>
      <c r="O60" s="115" t="s">
        <v>78</v>
      </c>
      <c r="P60" s="111">
        <v>0.15074809359999999</v>
      </c>
      <c r="Q60" s="120"/>
      <c r="R60" s="121"/>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100"/>
      <c r="AU60" s="96"/>
      <c r="AV60" s="96"/>
      <c r="AW60" s="96"/>
    </row>
    <row r="61" spans="2:49" ht="17.25" customHeight="1" x14ac:dyDescent="0.25">
      <c r="B61" s="114" t="s">
        <v>74</v>
      </c>
      <c r="C61" s="115" t="s">
        <v>196</v>
      </c>
      <c r="D61" s="116" t="s">
        <v>75</v>
      </c>
      <c r="E61" s="115" t="s">
        <v>76</v>
      </c>
      <c r="F61" s="117">
        <v>44069.699155092596</v>
      </c>
      <c r="G61" s="117">
        <v>44620</v>
      </c>
      <c r="H61" s="116" t="s">
        <v>77</v>
      </c>
      <c r="I61" s="118">
        <v>547174658</v>
      </c>
      <c r="J61" s="118">
        <v>500000001</v>
      </c>
      <c r="K61" s="118">
        <v>502982114.69390595</v>
      </c>
      <c r="L61" s="118">
        <v>547174658</v>
      </c>
      <c r="M61" s="109">
        <v>0.91923503279999996</v>
      </c>
      <c r="N61" s="119">
        <v>6.3976861068000002</v>
      </c>
      <c r="O61" s="115" t="s">
        <v>78</v>
      </c>
      <c r="P61" s="111">
        <v>0.15074809359999999</v>
      </c>
      <c r="Q61" s="120"/>
      <c r="R61" s="121"/>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100"/>
      <c r="AU61" s="96"/>
      <c r="AV61" s="96"/>
      <c r="AW61" s="96"/>
    </row>
    <row r="62" spans="2:49" ht="17.25" customHeight="1" x14ac:dyDescent="0.25">
      <c r="B62" s="114" t="s">
        <v>74</v>
      </c>
      <c r="C62" s="115" t="s">
        <v>196</v>
      </c>
      <c r="D62" s="116" t="s">
        <v>75</v>
      </c>
      <c r="E62" s="115" t="s">
        <v>76</v>
      </c>
      <c r="F62" s="117">
        <v>44011.517511574071</v>
      </c>
      <c r="G62" s="117">
        <v>44727</v>
      </c>
      <c r="H62" s="116" t="s">
        <v>77</v>
      </c>
      <c r="I62" s="118">
        <v>232000000</v>
      </c>
      <c r="J62" s="118">
        <v>204253266</v>
      </c>
      <c r="K62" s="118">
        <v>203894560.24878097</v>
      </c>
      <c r="L62" s="118">
        <v>232000000</v>
      </c>
      <c r="M62" s="109">
        <v>0.87885586314099995</v>
      </c>
      <c r="N62" s="119">
        <v>7.1836647110999996</v>
      </c>
      <c r="O62" s="115" t="s">
        <v>78</v>
      </c>
      <c r="P62" s="111">
        <v>6.1108964600000003E-2</v>
      </c>
      <c r="Q62" s="120"/>
      <c r="R62" s="121"/>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100"/>
      <c r="AU62" s="96"/>
      <c r="AV62" s="96"/>
      <c r="AW62" s="96"/>
    </row>
    <row r="63" spans="2:49" ht="17.25" customHeight="1" x14ac:dyDescent="0.25">
      <c r="B63" s="114" t="s">
        <v>74</v>
      </c>
      <c r="C63" s="115" t="s">
        <v>196</v>
      </c>
      <c r="D63" s="116" t="s">
        <v>75</v>
      </c>
      <c r="E63" s="115" t="s">
        <v>76</v>
      </c>
      <c r="F63" s="117">
        <v>44040.471319444441</v>
      </c>
      <c r="G63" s="117">
        <v>44739</v>
      </c>
      <c r="H63" s="116" t="s">
        <v>77</v>
      </c>
      <c r="I63" s="118">
        <v>590253575</v>
      </c>
      <c r="J63" s="118">
        <v>519138653</v>
      </c>
      <c r="K63" s="118">
        <v>514409335.2943188</v>
      </c>
      <c r="L63" s="118">
        <v>590253575</v>
      </c>
      <c r="M63" s="109">
        <v>0.87150566651700001</v>
      </c>
      <c r="N63" s="119">
        <v>7.4992246166000003</v>
      </c>
      <c r="O63" s="115" t="s">
        <v>78</v>
      </c>
      <c r="P63" s="111">
        <v>0.1541729305</v>
      </c>
      <c r="Q63" s="120"/>
      <c r="R63" s="121"/>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100"/>
      <c r="AU63" s="96"/>
      <c r="AV63" s="96"/>
      <c r="AW63" s="96"/>
    </row>
    <row r="64" spans="2:49" ht="17.25" customHeight="1" x14ac:dyDescent="0.25">
      <c r="B64" s="114" t="s">
        <v>74</v>
      </c>
      <c r="C64" s="115" t="s">
        <v>196</v>
      </c>
      <c r="D64" s="116" t="s">
        <v>75</v>
      </c>
      <c r="E64" s="115" t="s">
        <v>76</v>
      </c>
      <c r="F64" s="117">
        <v>44011.523668981485</v>
      </c>
      <c r="G64" s="117">
        <v>44727</v>
      </c>
      <c r="H64" s="116" t="s">
        <v>77</v>
      </c>
      <c r="I64" s="118">
        <v>232000000</v>
      </c>
      <c r="J64" s="118">
        <v>204253266</v>
      </c>
      <c r="K64" s="118">
        <v>203894560.24878097</v>
      </c>
      <c r="L64" s="118">
        <v>232000000</v>
      </c>
      <c r="M64" s="109">
        <v>0.87885586314099995</v>
      </c>
      <c r="N64" s="119">
        <v>7.1836647110999996</v>
      </c>
      <c r="O64" s="115" t="s">
        <v>78</v>
      </c>
      <c r="P64" s="111">
        <v>6.1108964600000003E-2</v>
      </c>
      <c r="Q64" s="120"/>
      <c r="R64" s="121"/>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100"/>
      <c r="AU64" s="96"/>
      <c r="AV64" s="96"/>
      <c r="AW64" s="96"/>
    </row>
    <row r="65" spans="2:49" ht="17.25" customHeight="1" x14ac:dyDescent="0.25">
      <c r="B65" s="114" t="s">
        <v>74</v>
      </c>
      <c r="C65" s="115" t="s">
        <v>196</v>
      </c>
      <c r="D65" s="116" t="s">
        <v>75</v>
      </c>
      <c r="E65" s="115" t="s">
        <v>76</v>
      </c>
      <c r="F65" s="117">
        <v>44078.676539351851</v>
      </c>
      <c r="G65" s="117">
        <v>44628</v>
      </c>
      <c r="H65" s="116" t="s">
        <v>77</v>
      </c>
      <c r="I65" s="118">
        <v>541438356</v>
      </c>
      <c r="J65" s="118">
        <v>500000000</v>
      </c>
      <c r="K65" s="118">
        <v>501949288.46670169</v>
      </c>
      <c r="L65" s="118">
        <v>541438356</v>
      </c>
      <c r="M65" s="109">
        <v>0.927066364812</v>
      </c>
      <c r="N65" s="119">
        <v>5.6143022326000001</v>
      </c>
      <c r="O65" s="115" t="s">
        <v>78</v>
      </c>
      <c r="P65" s="111">
        <v>0.1504385466</v>
      </c>
      <c r="Q65" s="120"/>
      <c r="R65" s="121"/>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100"/>
      <c r="AU65" s="96"/>
      <c r="AV65" s="96"/>
      <c r="AW65" s="96"/>
    </row>
    <row r="66" spans="2:49" ht="17.25" customHeight="1" x14ac:dyDescent="0.25">
      <c r="B66" s="122" t="s">
        <v>197</v>
      </c>
      <c r="C66" s="123"/>
      <c r="D66" s="124"/>
      <c r="E66" s="123"/>
      <c r="F66" s="125"/>
      <c r="G66" s="125"/>
      <c r="H66" s="124"/>
      <c r="I66" s="126">
        <v>25433137738</v>
      </c>
      <c r="J66" s="126">
        <v>22789731655</v>
      </c>
      <c r="K66" s="126">
        <v>22336258788.030067</v>
      </c>
      <c r="L66" s="126">
        <v>25433137738</v>
      </c>
      <c r="M66" s="109"/>
      <c r="N66" s="127"/>
      <c r="O66" s="123"/>
      <c r="P66" s="128">
        <v>6.6943701004999978</v>
      </c>
      <c r="Q66" s="129"/>
      <c r="R66" s="130"/>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100"/>
      <c r="AU66" s="96"/>
      <c r="AV66" s="96"/>
      <c r="AW66" s="96"/>
    </row>
    <row r="67" spans="2:49" ht="17.25" customHeight="1" x14ac:dyDescent="0.25">
      <c r="B67" s="114" t="s">
        <v>122</v>
      </c>
      <c r="C67" s="115" t="s">
        <v>140</v>
      </c>
      <c r="D67" s="116" t="s">
        <v>75</v>
      </c>
      <c r="E67" s="115" t="s">
        <v>76</v>
      </c>
      <c r="F67" s="117">
        <v>44097.515625</v>
      </c>
      <c r="G67" s="117">
        <v>45418</v>
      </c>
      <c r="H67" s="116" t="s">
        <v>77</v>
      </c>
      <c r="I67" s="118">
        <v>2760000000</v>
      </c>
      <c r="J67" s="118">
        <v>2083568668</v>
      </c>
      <c r="K67" s="118">
        <v>2087207087.4037244</v>
      </c>
      <c r="L67" s="118">
        <v>2760000000</v>
      </c>
      <c r="M67" s="109">
        <v>0.75623445195799999</v>
      </c>
      <c r="N67" s="119">
        <v>9.5241343713000006</v>
      </c>
      <c r="O67" s="115" t="s">
        <v>78</v>
      </c>
      <c r="P67" s="111">
        <v>0.62555403089999995</v>
      </c>
      <c r="Q67" s="120"/>
      <c r="R67" s="121"/>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100"/>
      <c r="AU67" s="96"/>
      <c r="AV67" s="96"/>
      <c r="AW67" s="96"/>
    </row>
    <row r="68" spans="2:49" ht="17.25" customHeight="1" x14ac:dyDescent="0.25">
      <c r="B68" s="114" t="s">
        <v>122</v>
      </c>
      <c r="C68" s="115" t="s">
        <v>140</v>
      </c>
      <c r="D68" s="116" t="s">
        <v>75</v>
      </c>
      <c r="E68" s="115" t="s">
        <v>76</v>
      </c>
      <c r="F68" s="117">
        <v>43916.761041666665</v>
      </c>
      <c r="G68" s="117">
        <v>45418</v>
      </c>
      <c r="H68" s="116" t="s">
        <v>77</v>
      </c>
      <c r="I68" s="118">
        <v>68513750</v>
      </c>
      <c r="J68" s="118">
        <v>50049923</v>
      </c>
      <c r="K68" s="118">
        <v>50092967.468424655</v>
      </c>
      <c r="L68" s="118">
        <v>68513750</v>
      </c>
      <c r="M68" s="109">
        <v>0.73113743545499998</v>
      </c>
      <c r="N68" s="119">
        <v>9.5241343919000006</v>
      </c>
      <c r="O68" s="115" t="s">
        <v>78</v>
      </c>
      <c r="P68" s="111">
        <v>1.5013296000000001E-2</v>
      </c>
      <c r="Q68" s="120"/>
      <c r="R68" s="121"/>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100"/>
      <c r="AU68" s="96"/>
      <c r="AV68" s="96"/>
      <c r="AW68" s="96"/>
    </row>
    <row r="69" spans="2:49" ht="17.25" customHeight="1" x14ac:dyDescent="0.25">
      <c r="B69" s="114" t="s">
        <v>122</v>
      </c>
      <c r="C69" s="115" t="s">
        <v>140</v>
      </c>
      <c r="D69" s="116" t="s">
        <v>75</v>
      </c>
      <c r="E69" s="115" t="s">
        <v>76</v>
      </c>
      <c r="F69" s="117">
        <v>43651.53597222222</v>
      </c>
      <c r="G69" s="117">
        <v>44501</v>
      </c>
      <c r="H69" s="116" t="s">
        <v>77</v>
      </c>
      <c r="I69" s="118">
        <v>6380273971</v>
      </c>
      <c r="J69" s="118">
        <v>5427952055</v>
      </c>
      <c r="K69" s="118">
        <v>5394161478.9393654</v>
      </c>
      <c r="L69" s="118">
        <v>6380273971</v>
      </c>
      <c r="M69" s="109">
        <v>0.84544355045800001</v>
      </c>
      <c r="N69" s="119">
        <v>7.9997755065999998</v>
      </c>
      <c r="O69" s="115" t="s">
        <v>78</v>
      </c>
      <c r="P69" s="111">
        <v>1.6166768870999999</v>
      </c>
      <c r="Q69" s="120"/>
      <c r="R69" s="121"/>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100"/>
      <c r="AU69" s="96"/>
      <c r="AV69" s="96"/>
      <c r="AW69" s="96"/>
    </row>
    <row r="70" spans="2:49" ht="17.25" customHeight="1" x14ac:dyDescent="0.25">
      <c r="B70" s="114" t="s">
        <v>74</v>
      </c>
      <c r="C70" s="115" t="s">
        <v>140</v>
      </c>
      <c r="D70" s="116" t="s">
        <v>75</v>
      </c>
      <c r="E70" s="115" t="s">
        <v>76</v>
      </c>
      <c r="F70" s="117">
        <v>44006.724548611113</v>
      </c>
      <c r="G70" s="117">
        <v>44747</v>
      </c>
      <c r="H70" s="116" t="s">
        <v>77</v>
      </c>
      <c r="I70" s="118">
        <v>573592466</v>
      </c>
      <c r="J70" s="118">
        <v>500000002</v>
      </c>
      <c r="K70" s="118">
        <v>500492615.23378748</v>
      </c>
      <c r="L70" s="118">
        <v>573592466</v>
      </c>
      <c r="M70" s="109">
        <v>0.87255786102599997</v>
      </c>
      <c r="N70" s="119">
        <v>7.4484381943000004</v>
      </c>
      <c r="O70" s="115" t="s">
        <v>78</v>
      </c>
      <c r="P70" s="111">
        <v>0.15000196900000001</v>
      </c>
      <c r="Q70" s="120"/>
      <c r="R70" s="121"/>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100"/>
      <c r="AU70" s="96"/>
      <c r="AV70" s="96"/>
      <c r="AW70" s="96"/>
    </row>
    <row r="71" spans="2:49" ht="17.25" customHeight="1" x14ac:dyDescent="0.25">
      <c r="B71" s="114" t="s">
        <v>74</v>
      </c>
      <c r="C71" s="115" t="s">
        <v>140</v>
      </c>
      <c r="D71" s="116" t="s">
        <v>75</v>
      </c>
      <c r="E71" s="115" t="s">
        <v>76</v>
      </c>
      <c r="F71" s="117">
        <v>43851.697708333333</v>
      </c>
      <c r="G71" s="117">
        <v>44531</v>
      </c>
      <c r="H71" s="116" t="s">
        <v>77</v>
      </c>
      <c r="I71" s="118">
        <v>232602747</v>
      </c>
      <c r="J71" s="118">
        <v>203805356</v>
      </c>
      <c r="K71" s="118">
        <v>201991385.18800068</v>
      </c>
      <c r="L71" s="118">
        <v>232602747</v>
      </c>
      <c r="M71" s="109">
        <v>0.86839638737400004</v>
      </c>
      <c r="N71" s="119">
        <v>7.9448586389000004</v>
      </c>
      <c r="O71" s="115" t="s">
        <v>78</v>
      </c>
      <c r="P71" s="111">
        <v>6.0538566600000003E-2</v>
      </c>
      <c r="Q71" s="120"/>
      <c r="R71" s="121"/>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100"/>
      <c r="AU71" s="96"/>
      <c r="AV71" s="96"/>
      <c r="AW71" s="96"/>
    </row>
    <row r="72" spans="2:49" ht="17.25" customHeight="1" x14ac:dyDescent="0.25">
      <c r="B72" s="114" t="s">
        <v>122</v>
      </c>
      <c r="C72" s="115" t="s">
        <v>140</v>
      </c>
      <c r="D72" s="116" t="s">
        <v>75</v>
      </c>
      <c r="E72" s="115" t="s">
        <v>76</v>
      </c>
      <c r="F72" s="117">
        <v>43980.473657407405</v>
      </c>
      <c r="G72" s="117">
        <v>44404</v>
      </c>
      <c r="H72" s="116" t="s">
        <v>77</v>
      </c>
      <c r="I72" s="118">
        <v>37796822</v>
      </c>
      <c r="J72" s="118">
        <v>33395329</v>
      </c>
      <c r="K72" s="118">
        <v>32780233.161277514</v>
      </c>
      <c r="L72" s="118">
        <v>37796822</v>
      </c>
      <c r="M72" s="109">
        <v>0.86727485081400002</v>
      </c>
      <c r="N72" s="119">
        <v>12.3341367165</v>
      </c>
      <c r="O72" s="115" t="s">
        <v>78</v>
      </c>
      <c r="P72" s="111">
        <v>9.8245195999999996E-3</v>
      </c>
      <c r="Q72" s="120"/>
      <c r="R72" s="121"/>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100"/>
      <c r="AU72" s="96"/>
      <c r="AV72" s="96"/>
      <c r="AW72" s="96"/>
    </row>
    <row r="73" spans="2:49" ht="17.25" customHeight="1" x14ac:dyDescent="0.25">
      <c r="B73" s="114" t="s">
        <v>74</v>
      </c>
      <c r="C73" s="115" t="s">
        <v>140</v>
      </c>
      <c r="D73" s="116" t="s">
        <v>75</v>
      </c>
      <c r="E73" s="115" t="s">
        <v>76</v>
      </c>
      <c r="F73" s="117">
        <v>43770.674456018518</v>
      </c>
      <c r="G73" s="117">
        <v>44698</v>
      </c>
      <c r="H73" s="116" t="s">
        <v>77</v>
      </c>
      <c r="I73" s="118">
        <v>1234506848</v>
      </c>
      <c r="J73" s="118">
        <v>1010970500</v>
      </c>
      <c r="K73" s="118">
        <v>1006424246.9197935</v>
      </c>
      <c r="L73" s="118">
        <v>1234506848</v>
      </c>
      <c r="M73" s="109">
        <v>0.81524395636199998</v>
      </c>
      <c r="N73" s="119">
        <v>9.1243782764999999</v>
      </c>
      <c r="O73" s="115" t="s">
        <v>78</v>
      </c>
      <c r="P73" s="111">
        <v>0.30163405840000002</v>
      </c>
      <c r="Q73" s="120"/>
      <c r="R73" s="121"/>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100"/>
      <c r="AU73" s="96"/>
      <c r="AV73" s="96"/>
      <c r="AW73" s="96"/>
    </row>
    <row r="74" spans="2:49" ht="17.25" customHeight="1" x14ac:dyDescent="0.25">
      <c r="B74" s="114" t="s">
        <v>74</v>
      </c>
      <c r="C74" s="115" t="s">
        <v>140</v>
      </c>
      <c r="D74" s="116" t="s">
        <v>75</v>
      </c>
      <c r="E74" s="115" t="s">
        <v>76</v>
      </c>
      <c r="F74" s="117">
        <v>44006.725324074076</v>
      </c>
      <c r="G74" s="117">
        <v>44747</v>
      </c>
      <c r="H74" s="116" t="s">
        <v>77</v>
      </c>
      <c r="I74" s="118">
        <v>573592466</v>
      </c>
      <c r="J74" s="118">
        <v>500000002</v>
      </c>
      <c r="K74" s="118">
        <v>500492615.23378748</v>
      </c>
      <c r="L74" s="118">
        <v>573592466</v>
      </c>
      <c r="M74" s="109">
        <v>0.87255786102599997</v>
      </c>
      <c r="N74" s="119">
        <v>7.4484381943000004</v>
      </c>
      <c r="O74" s="115" t="s">
        <v>78</v>
      </c>
      <c r="P74" s="111">
        <v>0.15000196900000001</v>
      </c>
      <c r="Q74" s="120"/>
      <c r="R74" s="121"/>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100"/>
      <c r="AU74" s="96"/>
      <c r="AV74" s="96"/>
      <c r="AW74" s="96"/>
    </row>
    <row r="75" spans="2:49" ht="17.25" customHeight="1" x14ac:dyDescent="0.25">
      <c r="B75" s="114" t="s">
        <v>74</v>
      </c>
      <c r="C75" s="115" t="s">
        <v>140</v>
      </c>
      <c r="D75" s="116" t="s">
        <v>75</v>
      </c>
      <c r="E75" s="115" t="s">
        <v>76</v>
      </c>
      <c r="F75" s="117">
        <v>43851.699756944443</v>
      </c>
      <c r="G75" s="117">
        <v>44396</v>
      </c>
      <c r="H75" s="116" t="s">
        <v>77</v>
      </c>
      <c r="I75" s="118">
        <v>167708227</v>
      </c>
      <c r="J75" s="118">
        <v>151453635</v>
      </c>
      <c r="K75" s="118">
        <v>151369116.08639112</v>
      </c>
      <c r="L75" s="118">
        <v>167708227</v>
      </c>
      <c r="M75" s="109">
        <v>0.90257418371200004</v>
      </c>
      <c r="N75" s="119">
        <v>7.4722034078000004</v>
      </c>
      <c r="O75" s="115" t="s">
        <v>78</v>
      </c>
      <c r="P75" s="111">
        <v>4.53666343E-2</v>
      </c>
      <c r="Q75" s="120"/>
      <c r="R75" s="121"/>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100"/>
      <c r="AU75" s="96"/>
      <c r="AV75" s="96"/>
      <c r="AW75" s="96"/>
    </row>
    <row r="76" spans="2:49" ht="17.25" customHeight="1" x14ac:dyDescent="0.25">
      <c r="B76" s="114" t="s">
        <v>122</v>
      </c>
      <c r="C76" s="115" t="s">
        <v>140</v>
      </c>
      <c r="D76" s="116" t="s">
        <v>75</v>
      </c>
      <c r="E76" s="115" t="s">
        <v>76</v>
      </c>
      <c r="F76" s="117">
        <v>43980.47420138889</v>
      </c>
      <c r="G76" s="117">
        <v>45827</v>
      </c>
      <c r="H76" s="116" t="s">
        <v>77</v>
      </c>
      <c r="I76" s="118">
        <v>44912650</v>
      </c>
      <c r="J76" s="118">
        <v>29820467</v>
      </c>
      <c r="K76" s="118">
        <v>29070456.792438414</v>
      </c>
      <c r="L76" s="118">
        <v>44912650</v>
      </c>
      <c r="M76" s="109">
        <v>0.647266567269</v>
      </c>
      <c r="N76" s="119">
        <v>11.3752745081</v>
      </c>
      <c r="O76" s="115" t="s">
        <v>78</v>
      </c>
      <c r="P76" s="111">
        <v>8.7126675000000001E-3</v>
      </c>
      <c r="Q76" s="120"/>
      <c r="R76" s="121"/>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100"/>
      <c r="AU76" s="96"/>
      <c r="AV76" s="96"/>
      <c r="AW76" s="96"/>
    </row>
    <row r="77" spans="2:49" ht="17.25" customHeight="1" x14ac:dyDescent="0.25">
      <c r="B77" s="114" t="s">
        <v>122</v>
      </c>
      <c r="C77" s="115" t="s">
        <v>140</v>
      </c>
      <c r="D77" s="116" t="s">
        <v>75</v>
      </c>
      <c r="E77" s="115" t="s">
        <v>76</v>
      </c>
      <c r="F77" s="117">
        <v>43797.549224537041</v>
      </c>
      <c r="G77" s="117">
        <v>44398</v>
      </c>
      <c r="H77" s="116" t="s">
        <v>77</v>
      </c>
      <c r="I77" s="118">
        <v>620493150</v>
      </c>
      <c r="J77" s="118">
        <v>553835513</v>
      </c>
      <c r="K77" s="118">
        <v>528464434.58170795</v>
      </c>
      <c r="L77" s="118">
        <v>620493150</v>
      </c>
      <c r="M77" s="109">
        <v>0.85168455861600001</v>
      </c>
      <c r="N77" s="119">
        <v>7.9010908255999999</v>
      </c>
      <c r="O77" s="115" t="s">
        <v>78</v>
      </c>
      <c r="P77" s="111">
        <v>0.15838536540000001</v>
      </c>
      <c r="Q77" s="120"/>
      <c r="R77" s="121"/>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100"/>
      <c r="AU77" s="96"/>
      <c r="AV77" s="96"/>
      <c r="AW77" s="96"/>
    </row>
    <row r="78" spans="2:49" ht="17.25" customHeight="1" x14ac:dyDescent="0.25">
      <c r="B78" s="114" t="s">
        <v>74</v>
      </c>
      <c r="C78" s="115" t="s">
        <v>140</v>
      </c>
      <c r="D78" s="116" t="s">
        <v>75</v>
      </c>
      <c r="E78" s="115" t="s">
        <v>76</v>
      </c>
      <c r="F78" s="117">
        <v>44006.725717592592</v>
      </c>
      <c r="G78" s="117">
        <v>44747</v>
      </c>
      <c r="H78" s="116" t="s">
        <v>77</v>
      </c>
      <c r="I78" s="118">
        <v>573592466</v>
      </c>
      <c r="J78" s="118">
        <v>500000002</v>
      </c>
      <c r="K78" s="118">
        <v>500492615.23378748</v>
      </c>
      <c r="L78" s="118">
        <v>573592466</v>
      </c>
      <c r="M78" s="109">
        <v>0.87255786102599997</v>
      </c>
      <c r="N78" s="119">
        <v>7.4484381943000004</v>
      </c>
      <c r="O78" s="115" t="s">
        <v>78</v>
      </c>
      <c r="P78" s="111">
        <v>0.15000196900000001</v>
      </c>
      <c r="Q78" s="120"/>
      <c r="R78" s="121"/>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100"/>
      <c r="AU78" s="96"/>
      <c r="AV78" s="96"/>
      <c r="AW78" s="96"/>
    </row>
    <row r="79" spans="2:49" ht="17.25" customHeight="1" x14ac:dyDescent="0.25">
      <c r="B79" s="114" t="s">
        <v>74</v>
      </c>
      <c r="C79" s="115" t="s">
        <v>140</v>
      </c>
      <c r="D79" s="116" t="s">
        <v>75</v>
      </c>
      <c r="E79" s="115" t="s">
        <v>76</v>
      </c>
      <c r="F79" s="117">
        <v>43851.700694444444</v>
      </c>
      <c r="G79" s="117">
        <v>44396</v>
      </c>
      <c r="H79" s="116" t="s">
        <v>77</v>
      </c>
      <c r="I79" s="118">
        <v>227221920</v>
      </c>
      <c r="J79" s="118">
        <v>205187716</v>
      </c>
      <c r="K79" s="118">
        <v>206501141.55876148</v>
      </c>
      <c r="L79" s="118">
        <v>227221920</v>
      </c>
      <c r="M79" s="109">
        <v>0.90880818874699998</v>
      </c>
      <c r="N79" s="119">
        <v>7.4731486775000002</v>
      </c>
      <c r="O79" s="115" t="s">
        <v>78</v>
      </c>
      <c r="P79" s="111">
        <v>6.1890179599999998E-2</v>
      </c>
      <c r="Q79" s="120"/>
      <c r="R79" s="121"/>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100"/>
      <c r="AU79" s="96"/>
      <c r="AV79" s="96"/>
      <c r="AW79" s="96"/>
    </row>
    <row r="80" spans="2:49" ht="17.25" customHeight="1" x14ac:dyDescent="0.25">
      <c r="B80" s="114" t="s">
        <v>74</v>
      </c>
      <c r="C80" s="115" t="s">
        <v>140</v>
      </c>
      <c r="D80" s="116" t="s">
        <v>75</v>
      </c>
      <c r="E80" s="115" t="s">
        <v>76</v>
      </c>
      <c r="F80" s="117">
        <v>44006.72415509259</v>
      </c>
      <c r="G80" s="117">
        <v>44747</v>
      </c>
      <c r="H80" s="116" t="s">
        <v>77</v>
      </c>
      <c r="I80" s="118">
        <v>573592466</v>
      </c>
      <c r="J80" s="118">
        <v>500000002</v>
      </c>
      <c r="K80" s="118">
        <v>500492615.23378748</v>
      </c>
      <c r="L80" s="118">
        <v>573592466</v>
      </c>
      <c r="M80" s="109">
        <v>0.87255786102599997</v>
      </c>
      <c r="N80" s="119">
        <v>7.4484381943000004</v>
      </c>
      <c r="O80" s="115" t="s">
        <v>78</v>
      </c>
      <c r="P80" s="111">
        <v>0.15000196900000001</v>
      </c>
      <c r="Q80" s="120"/>
      <c r="R80" s="121"/>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100"/>
      <c r="AU80" s="96"/>
      <c r="AV80" s="96"/>
      <c r="AW80" s="96"/>
    </row>
    <row r="81" spans="2:49" ht="17.25" customHeight="1" x14ac:dyDescent="0.25">
      <c r="B81" s="114" t="s">
        <v>74</v>
      </c>
      <c r="C81" s="115" t="s">
        <v>140</v>
      </c>
      <c r="D81" s="116" t="s">
        <v>75</v>
      </c>
      <c r="E81" s="115" t="s">
        <v>76</v>
      </c>
      <c r="F81" s="117">
        <v>43851.696342592593</v>
      </c>
      <c r="G81" s="117">
        <v>44615</v>
      </c>
      <c r="H81" s="116" t="s">
        <v>77</v>
      </c>
      <c r="I81" s="118">
        <v>238958905</v>
      </c>
      <c r="J81" s="118">
        <v>206474393</v>
      </c>
      <c r="K81" s="118">
        <v>203564596.98417613</v>
      </c>
      <c r="L81" s="118">
        <v>238958905</v>
      </c>
      <c r="M81" s="109">
        <v>0.851881192643</v>
      </c>
      <c r="N81" s="119">
        <v>7.9275808162999999</v>
      </c>
      <c r="O81" s="115" t="s">
        <v>78</v>
      </c>
      <c r="P81" s="111">
        <v>6.1010071800000003E-2</v>
      </c>
      <c r="Q81" s="120"/>
      <c r="R81" s="121"/>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100"/>
      <c r="AU81" s="96"/>
      <c r="AV81" s="96"/>
      <c r="AW81" s="96"/>
    </row>
    <row r="82" spans="2:49" ht="17.25" customHeight="1" x14ac:dyDescent="0.25">
      <c r="B82" s="122" t="s">
        <v>82</v>
      </c>
      <c r="C82" s="123"/>
      <c r="D82" s="124"/>
      <c r="E82" s="123"/>
      <c r="F82" s="125"/>
      <c r="G82" s="125"/>
      <c r="H82" s="124"/>
      <c r="I82" s="126">
        <v>14307358854</v>
      </c>
      <c r="J82" s="126">
        <v>11956513563</v>
      </c>
      <c r="K82" s="126">
        <v>11893597606.019211</v>
      </c>
      <c r="L82" s="126">
        <v>14307358854</v>
      </c>
      <c r="M82" s="109"/>
      <c r="N82" s="127"/>
      <c r="O82" s="123"/>
      <c r="P82" s="128">
        <v>3.5646141532</v>
      </c>
      <c r="Q82" s="129"/>
      <c r="R82" s="130"/>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100"/>
      <c r="AU82" s="96"/>
      <c r="AV82" s="96"/>
      <c r="AW82" s="96"/>
    </row>
    <row r="83" spans="2:49" ht="17.25" customHeight="1" x14ac:dyDescent="0.25">
      <c r="B83" s="114" t="s">
        <v>122</v>
      </c>
      <c r="C83" s="115" t="s">
        <v>83</v>
      </c>
      <c r="D83" s="116" t="s">
        <v>75</v>
      </c>
      <c r="E83" s="115" t="s">
        <v>76</v>
      </c>
      <c r="F83" s="117">
        <v>44029.421655092592</v>
      </c>
      <c r="G83" s="117">
        <v>45069</v>
      </c>
      <c r="H83" s="116" t="s">
        <v>77</v>
      </c>
      <c r="I83" s="118">
        <v>888482188</v>
      </c>
      <c r="J83" s="118">
        <v>708975342</v>
      </c>
      <c r="K83" s="118">
        <v>706212033.18392396</v>
      </c>
      <c r="L83" s="118">
        <v>888482188</v>
      </c>
      <c r="M83" s="109">
        <v>0.79485221282100005</v>
      </c>
      <c r="N83" s="119">
        <v>9.3060066201999998</v>
      </c>
      <c r="O83" s="115" t="s">
        <v>78</v>
      </c>
      <c r="P83" s="111">
        <v>0.2116578593</v>
      </c>
      <c r="Q83" s="120"/>
      <c r="R83" s="121"/>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100"/>
      <c r="AU83" s="96"/>
      <c r="AV83" s="96"/>
      <c r="AW83" s="96"/>
    </row>
    <row r="84" spans="2:49" ht="17.25" customHeight="1" x14ac:dyDescent="0.25">
      <c r="B84" s="114" t="s">
        <v>122</v>
      </c>
      <c r="C84" s="115" t="s">
        <v>83</v>
      </c>
      <c r="D84" s="116" t="s">
        <v>75</v>
      </c>
      <c r="E84" s="115" t="s">
        <v>76</v>
      </c>
      <c r="F84" s="117">
        <v>43908.584224537037</v>
      </c>
      <c r="G84" s="117">
        <v>45069</v>
      </c>
      <c r="H84" s="116" t="s">
        <v>77</v>
      </c>
      <c r="I84" s="118">
        <v>25833971</v>
      </c>
      <c r="J84" s="118">
        <v>20108493</v>
      </c>
      <c r="K84" s="118">
        <v>20177118.305622824</v>
      </c>
      <c r="L84" s="118">
        <v>25833971</v>
      </c>
      <c r="M84" s="109">
        <v>0.78103046200799997</v>
      </c>
      <c r="N84" s="119">
        <v>9.3068489432000003</v>
      </c>
      <c r="O84" s="115" t="s">
        <v>78</v>
      </c>
      <c r="P84" s="111">
        <v>6.0472570000000003E-3</v>
      </c>
      <c r="Q84" s="120"/>
      <c r="R84" s="121"/>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100"/>
      <c r="AU84" s="96"/>
      <c r="AV84" s="96"/>
      <c r="AW84" s="96"/>
    </row>
    <row r="85" spans="2:49" ht="17.25" customHeight="1" x14ac:dyDescent="0.25">
      <c r="B85" s="114" t="s">
        <v>74</v>
      </c>
      <c r="C85" s="115" t="s">
        <v>83</v>
      </c>
      <c r="D85" s="116" t="s">
        <v>75</v>
      </c>
      <c r="E85" s="115" t="s">
        <v>76</v>
      </c>
      <c r="F85" s="117">
        <v>43717.679409722223</v>
      </c>
      <c r="G85" s="117">
        <v>44322</v>
      </c>
      <c r="H85" s="116" t="s">
        <v>77</v>
      </c>
      <c r="I85" s="118">
        <v>117000000</v>
      </c>
      <c r="J85" s="118">
        <v>103304478</v>
      </c>
      <c r="K85" s="118">
        <v>111867509.97822084</v>
      </c>
      <c r="L85" s="118">
        <v>117000000</v>
      </c>
      <c r="M85" s="109">
        <v>0.95613256391599999</v>
      </c>
      <c r="N85" s="119">
        <v>7.8000001511999999</v>
      </c>
      <c r="O85" s="115" t="s">
        <v>78</v>
      </c>
      <c r="P85" s="111">
        <v>3.3527661100000002E-2</v>
      </c>
      <c r="Q85" s="120"/>
      <c r="R85" s="121"/>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100"/>
      <c r="AU85" s="96"/>
      <c r="AV85" s="96"/>
      <c r="AW85" s="96"/>
    </row>
    <row r="86" spans="2:49" ht="17.25" customHeight="1" x14ac:dyDescent="0.25">
      <c r="B86" s="114" t="s">
        <v>122</v>
      </c>
      <c r="C86" s="115" t="s">
        <v>83</v>
      </c>
      <c r="D86" s="116" t="s">
        <v>75</v>
      </c>
      <c r="E86" s="115" t="s">
        <v>76</v>
      </c>
      <c r="F86" s="117">
        <v>43917.705648148149</v>
      </c>
      <c r="G86" s="117">
        <v>45069</v>
      </c>
      <c r="H86" s="116" t="s">
        <v>77</v>
      </c>
      <c r="I86" s="118">
        <v>303549182</v>
      </c>
      <c r="J86" s="118">
        <v>238082679</v>
      </c>
      <c r="K86" s="118">
        <v>238184169.26863363</v>
      </c>
      <c r="L86" s="118">
        <v>303549182</v>
      </c>
      <c r="M86" s="109">
        <v>0.78466417764399998</v>
      </c>
      <c r="N86" s="119">
        <v>9.0922826816000004</v>
      </c>
      <c r="O86" s="115" t="s">
        <v>78</v>
      </c>
      <c r="P86" s="111">
        <v>7.1385857299999994E-2</v>
      </c>
      <c r="Q86" s="120"/>
      <c r="R86" s="121"/>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100"/>
      <c r="AU86" s="96"/>
      <c r="AV86" s="96"/>
      <c r="AW86" s="96"/>
    </row>
    <row r="87" spans="2:49" ht="17.25" customHeight="1" x14ac:dyDescent="0.25">
      <c r="B87" s="114" t="s">
        <v>122</v>
      </c>
      <c r="C87" s="115" t="s">
        <v>83</v>
      </c>
      <c r="D87" s="116" t="s">
        <v>75</v>
      </c>
      <c r="E87" s="115" t="s">
        <v>76</v>
      </c>
      <c r="F87" s="117">
        <v>43749.674039351848</v>
      </c>
      <c r="G87" s="117">
        <v>45069</v>
      </c>
      <c r="H87" s="116" t="s">
        <v>77</v>
      </c>
      <c r="I87" s="118">
        <v>2472664385</v>
      </c>
      <c r="J87" s="118">
        <v>1870527398</v>
      </c>
      <c r="K87" s="118">
        <v>1866399594.1641552</v>
      </c>
      <c r="L87" s="118">
        <v>2472664385</v>
      </c>
      <c r="M87" s="109">
        <v>0.75481315033499996</v>
      </c>
      <c r="N87" s="119">
        <v>9.3064512388999994</v>
      </c>
      <c r="O87" s="115" t="s">
        <v>78</v>
      </c>
      <c r="P87" s="111">
        <v>0.55937611389999997</v>
      </c>
      <c r="Q87" s="120"/>
      <c r="R87" s="121"/>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100"/>
      <c r="AU87" s="96"/>
      <c r="AV87" s="96"/>
      <c r="AW87" s="96"/>
    </row>
    <row r="88" spans="2:49" ht="17.25" customHeight="1" x14ac:dyDescent="0.25">
      <c r="B88" s="114" t="s">
        <v>122</v>
      </c>
      <c r="C88" s="115" t="s">
        <v>83</v>
      </c>
      <c r="D88" s="116" t="s">
        <v>75</v>
      </c>
      <c r="E88" s="115" t="s">
        <v>76</v>
      </c>
      <c r="F88" s="117">
        <v>43917.707604166666</v>
      </c>
      <c r="G88" s="117">
        <v>45069</v>
      </c>
      <c r="H88" s="116" t="s">
        <v>77</v>
      </c>
      <c r="I88" s="118">
        <v>193754789</v>
      </c>
      <c r="J88" s="118">
        <v>151960598</v>
      </c>
      <c r="K88" s="118">
        <v>152026394.86796767</v>
      </c>
      <c r="L88" s="118">
        <v>193754789</v>
      </c>
      <c r="M88" s="109">
        <v>0.78463296650699998</v>
      </c>
      <c r="N88" s="119">
        <v>9.0941193968</v>
      </c>
      <c r="O88" s="115" t="s">
        <v>78</v>
      </c>
      <c r="P88" s="111">
        <v>4.5563626500000003E-2</v>
      </c>
      <c r="Q88" s="120"/>
      <c r="R88" s="121"/>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100"/>
      <c r="AU88" s="96"/>
      <c r="AV88" s="96"/>
      <c r="AW88" s="96"/>
    </row>
    <row r="89" spans="2:49" ht="17.25" customHeight="1" x14ac:dyDescent="0.25">
      <c r="B89" s="114" t="s">
        <v>122</v>
      </c>
      <c r="C89" s="115" t="s">
        <v>83</v>
      </c>
      <c r="D89" s="116" t="s">
        <v>75</v>
      </c>
      <c r="E89" s="115" t="s">
        <v>76</v>
      </c>
      <c r="F89" s="117">
        <v>43754.551053240742</v>
      </c>
      <c r="G89" s="117">
        <v>45069</v>
      </c>
      <c r="H89" s="116" t="s">
        <v>77</v>
      </c>
      <c r="I89" s="118">
        <v>884812880</v>
      </c>
      <c r="J89" s="118">
        <v>678105645</v>
      </c>
      <c r="K89" s="118">
        <v>673930117.51482046</v>
      </c>
      <c r="L89" s="118">
        <v>884812880</v>
      </c>
      <c r="M89" s="109">
        <v>0.76166400009299995</v>
      </c>
      <c r="N89" s="119">
        <v>8.8892450264999994</v>
      </c>
      <c r="O89" s="115" t="s">
        <v>78</v>
      </c>
      <c r="P89" s="111">
        <v>0.2019826898</v>
      </c>
      <c r="Q89" s="120"/>
      <c r="R89" s="121"/>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100"/>
      <c r="AU89" s="96"/>
      <c r="AV89" s="96"/>
      <c r="AW89" s="96"/>
    </row>
    <row r="90" spans="2:49" ht="17.25" customHeight="1" x14ac:dyDescent="0.25">
      <c r="B90" s="122" t="s">
        <v>84</v>
      </c>
      <c r="C90" s="123"/>
      <c r="D90" s="124"/>
      <c r="E90" s="123"/>
      <c r="F90" s="125"/>
      <c r="G90" s="125"/>
      <c r="H90" s="124"/>
      <c r="I90" s="126">
        <v>4886097395</v>
      </c>
      <c r="J90" s="126">
        <v>3771064633</v>
      </c>
      <c r="K90" s="126">
        <v>3768796937.2833447</v>
      </c>
      <c r="L90" s="126">
        <v>4886097395</v>
      </c>
      <c r="M90" s="109"/>
      <c r="N90" s="127"/>
      <c r="O90" s="123"/>
      <c r="P90" s="128">
        <v>1.1295410648999999</v>
      </c>
      <c r="Q90" s="129"/>
      <c r="R90" s="130"/>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100"/>
      <c r="AU90" s="96"/>
      <c r="AV90" s="96"/>
      <c r="AW90" s="96"/>
    </row>
    <row r="91" spans="2:49" ht="17.25" customHeight="1" x14ac:dyDescent="0.25">
      <c r="B91" s="114" t="s">
        <v>74</v>
      </c>
      <c r="C91" s="115" t="s">
        <v>85</v>
      </c>
      <c r="D91" s="116" t="s">
        <v>75</v>
      </c>
      <c r="E91" s="115" t="s">
        <v>76</v>
      </c>
      <c r="F91" s="117">
        <v>43943.488981481481</v>
      </c>
      <c r="G91" s="117">
        <v>44439</v>
      </c>
      <c r="H91" s="116" t="s">
        <v>77</v>
      </c>
      <c r="I91" s="118">
        <v>500000000</v>
      </c>
      <c r="J91" s="118">
        <v>454085266</v>
      </c>
      <c r="K91" s="118">
        <v>468507055.32115245</v>
      </c>
      <c r="L91" s="118">
        <v>500000000</v>
      </c>
      <c r="M91" s="109">
        <v>0.93701411064200002</v>
      </c>
      <c r="N91" s="119">
        <v>7.3455551098000003</v>
      </c>
      <c r="O91" s="115" t="s">
        <v>78</v>
      </c>
      <c r="P91" s="111">
        <v>0.14041561990000001</v>
      </c>
      <c r="Q91" s="120"/>
      <c r="R91" s="121"/>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100"/>
      <c r="AU91" s="96"/>
      <c r="AV91" s="96"/>
      <c r="AW91" s="96"/>
    </row>
    <row r="92" spans="2:49" ht="17.25" customHeight="1" x14ac:dyDescent="0.25">
      <c r="B92" s="114" t="s">
        <v>74</v>
      </c>
      <c r="C92" s="115" t="s">
        <v>85</v>
      </c>
      <c r="D92" s="116" t="s">
        <v>75</v>
      </c>
      <c r="E92" s="115" t="s">
        <v>76</v>
      </c>
      <c r="F92" s="117">
        <v>43885.650706018518</v>
      </c>
      <c r="G92" s="117">
        <v>44428</v>
      </c>
      <c r="H92" s="116" t="s">
        <v>77</v>
      </c>
      <c r="I92" s="118">
        <v>554226026</v>
      </c>
      <c r="J92" s="118">
        <v>500295365</v>
      </c>
      <c r="K92" s="118">
        <v>504152111.32973444</v>
      </c>
      <c r="L92" s="118">
        <v>554226026</v>
      </c>
      <c r="M92" s="109">
        <v>0.909650733958</v>
      </c>
      <c r="N92" s="119">
        <v>7.4506619513999999</v>
      </c>
      <c r="O92" s="115" t="s">
        <v>78</v>
      </c>
      <c r="P92" s="111">
        <v>0.15109875170000001</v>
      </c>
      <c r="Q92" s="120"/>
      <c r="R92" s="121"/>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100"/>
      <c r="AU92" s="96"/>
      <c r="AV92" s="96"/>
      <c r="AW92" s="96"/>
    </row>
    <row r="93" spans="2:49" ht="17.25" customHeight="1" x14ac:dyDescent="0.25">
      <c r="B93" s="114" t="s">
        <v>74</v>
      </c>
      <c r="C93" s="115" t="s">
        <v>85</v>
      </c>
      <c r="D93" s="116" t="s">
        <v>75</v>
      </c>
      <c r="E93" s="115" t="s">
        <v>76</v>
      </c>
      <c r="F93" s="117">
        <v>43894.658564814818</v>
      </c>
      <c r="G93" s="117">
        <v>44439</v>
      </c>
      <c r="H93" s="116" t="s">
        <v>77</v>
      </c>
      <c r="I93" s="118">
        <v>553478081</v>
      </c>
      <c r="J93" s="118">
        <v>500097090</v>
      </c>
      <c r="K93" s="118">
        <v>502923862.59264368</v>
      </c>
      <c r="L93" s="118">
        <v>553478081</v>
      </c>
      <c r="M93" s="109">
        <v>0.908660848292</v>
      </c>
      <c r="N93" s="119">
        <v>7.3455551004000004</v>
      </c>
      <c r="O93" s="115" t="s">
        <v>78</v>
      </c>
      <c r="P93" s="111">
        <v>0.15073063489999999</v>
      </c>
      <c r="Q93" s="120"/>
      <c r="R93" s="121"/>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100"/>
      <c r="AU93" s="96"/>
      <c r="AV93" s="96"/>
      <c r="AW93" s="96"/>
    </row>
    <row r="94" spans="2:49" ht="17.25" customHeight="1" x14ac:dyDescent="0.25">
      <c r="B94" s="114" t="s">
        <v>74</v>
      </c>
      <c r="C94" s="115" t="s">
        <v>85</v>
      </c>
      <c r="D94" s="116" t="s">
        <v>75</v>
      </c>
      <c r="E94" s="115" t="s">
        <v>76</v>
      </c>
      <c r="F94" s="117">
        <v>43894.654849537037</v>
      </c>
      <c r="G94" s="117">
        <v>44439</v>
      </c>
      <c r="H94" s="116" t="s">
        <v>77</v>
      </c>
      <c r="I94" s="118">
        <v>553478081</v>
      </c>
      <c r="J94" s="118">
        <v>500097090</v>
      </c>
      <c r="K94" s="118">
        <v>34416807.23407957</v>
      </c>
      <c r="L94" s="118">
        <v>553478081</v>
      </c>
      <c r="M94" s="109">
        <v>6.2182782689000002E-2</v>
      </c>
      <c r="N94" s="119">
        <v>7.3455551004000004</v>
      </c>
      <c r="O94" s="115" t="s">
        <v>78</v>
      </c>
      <c r="P94" s="111">
        <v>1.0315015E-2</v>
      </c>
      <c r="Q94" s="120"/>
      <c r="R94" s="121"/>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100"/>
      <c r="AU94" s="96"/>
      <c r="AV94" s="96"/>
      <c r="AW94" s="96"/>
    </row>
    <row r="95" spans="2:49" ht="17.25" customHeight="1" x14ac:dyDescent="0.25">
      <c r="B95" s="114" t="s">
        <v>74</v>
      </c>
      <c r="C95" s="115" t="s">
        <v>85</v>
      </c>
      <c r="D95" s="116" t="s">
        <v>75</v>
      </c>
      <c r="E95" s="115" t="s">
        <v>76</v>
      </c>
      <c r="F95" s="117">
        <v>43885.649618055555</v>
      </c>
      <c r="G95" s="117">
        <v>44428</v>
      </c>
      <c r="H95" s="116" t="s">
        <v>77</v>
      </c>
      <c r="I95" s="118">
        <v>554226026</v>
      </c>
      <c r="J95" s="118">
        <v>500295365</v>
      </c>
      <c r="K95" s="118">
        <v>504152111.32973444</v>
      </c>
      <c r="L95" s="118">
        <v>554226026</v>
      </c>
      <c r="M95" s="109">
        <v>0.909650733958</v>
      </c>
      <c r="N95" s="119">
        <v>7.4506619513999999</v>
      </c>
      <c r="O95" s="115" t="s">
        <v>78</v>
      </c>
      <c r="P95" s="111">
        <v>0.15109875170000001</v>
      </c>
      <c r="Q95" s="120"/>
      <c r="R95" s="121"/>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100"/>
      <c r="AU95" s="96"/>
      <c r="AV95" s="96"/>
      <c r="AW95" s="96"/>
    </row>
    <row r="96" spans="2:49" ht="17.25" customHeight="1" x14ac:dyDescent="0.25">
      <c r="B96" s="114" t="s">
        <v>74</v>
      </c>
      <c r="C96" s="115" t="s">
        <v>85</v>
      </c>
      <c r="D96" s="116" t="s">
        <v>75</v>
      </c>
      <c r="E96" s="115" t="s">
        <v>76</v>
      </c>
      <c r="F96" s="117">
        <v>43892.508912037039</v>
      </c>
      <c r="G96" s="117">
        <v>44435</v>
      </c>
      <c r="H96" s="116" t="s">
        <v>77</v>
      </c>
      <c r="I96" s="118">
        <v>554226026</v>
      </c>
      <c r="J96" s="118">
        <v>500295365</v>
      </c>
      <c r="K96" s="118">
        <v>503457783.74441844</v>
      </c>
      <c r="L96" s="118">
        <v>554226026</v>
      </c>
      <c r="M96" s="109">
        <v>0.90839794619199998</v>
      </c>
      <c r="N96" s="119">
        <v>7.4506619513999999</v>
      </c>
      <c r="O96" s="115" t="s">
        <v>78</v>
      </c>
      <c r="P96" s="111">
        <v>0.15089065569999999</v>
      </c>
      <c r="Q96" s="120"/>
      <c r="R96" s="121"/>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100"/>
      <c r="AU96" s="96"/>
      <c r="AV96" s="96"/>
      <c r="AW96" s="96"/>
    </row>
    <row r="97" spans="2:49" ht="17.25" customHeight="1" x14ac:dyDescent="0.25">
      <c r="B97" s="114" t="s">
        <v>74</v>
      </c>
      <c r="C97" s="115" t="s">
        <v>85</v>
      </c>
      <c r="D97" s="116" t="s">
        <v>75</v>
      </c>
      <c r="E97" s="115" t="s">
        <v>76</v>
      </c>
      <c r="F97" s="117">
        <v>44068.454548611109</v>
      </c>
      <c r="G97" s="117">
        <v>44417</v>
      </c>
      <c r="H97" s="116" t="s">
        <v>77</v>
      </c>
      <c r="I97" s="118">
        <v>500000000</v>
      </c>
      <c r="J97" s="118">
        <v>466802810</v>
      </c>
      <c r="K97" s="118">
        <v>470122629.56563866</v>
      </c>
      <c r="L97" s="118">
        <v>500000000</v>
      </c>
      <c r="M97" s="109">
        <v>0.94024525913099999</v>
      </c>
      <c r="N97" s="119">
        <v>7.4495020177000004</v>
      </c>
      <c r="O97" s="115" t="s">
        <v>78</v>
      </c>
      <c r="P97" s="111">
        <v>0.14089982149999999</v>
      </c>
      <c r="Q97" s="120"/>
      <c r="R97" s="121"/>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100"/>
      <c r="AU97" s="96"/>
      <c r="AV97" s="96"/>
      <c r="AW97" s="96"/>
    </row>
    <row r="98" spans="2:49" ht="17.25" customHeight="1" x14ac:dyDescent="0.25">
      <c r="B98" s="114" t="s">
        <v>74</v>
      </c>
      <c r="C98" s="115" t="s">
        <v>85</v>
      </c>
      <c r="D98" s="116" t="s">
        <v>75</v>
      </c>
      <c r="E98" s="115" t="s">
        <v>76</v>
      </c>
      <c r="F98" s="117">
        <v>43885.444675925923</v>
      </c>
      <c r="G98" s="117">
        <v>44417</v>
      </c>
      <c r="H98" s="116" t="s">
        <v>77</v>
      </c>
      <c r="I98" s="118">
        <v>554226026</v>
      </c>
      <c r="J98" s="118">
        <v>501380086</v>
      </c>
      <c r="K98" s="118">
        <v>34932760.747475781</v>
      </c>
      <c r="L98" s="118">
        <v>554226026</v>
      </c>
      <c r="M98" s="109">
        <v>6.3029809335000006E-2</v>
      </c>
      <c r="N98" s="119">
        <v>7.4511030245000001</v>
      </c>
      <c r="O98" s="115" t="s">
        <v>78</v>
      </c>
      <c r="P98" s="111">
        <v>1.0469650800000001E-2</v>
      </c>
      <c r="Q98" s="120"/>
      <c r="R98" s="121"/>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100"/>
      <c r="AU98" s="96"/>
      <c r="AV98" s="96"/>
      <c r="AW98" s="96"/>
    </row>
    <row r="99" spans="2:49" ht="17.25" customHeight="1" x14ac:dyDescent="0.25">
      <c r="B99" s="114" t="s">
        <v>74</v>
      </c>
      <c r="C99" s="115" t="s">
        <v>85</v>
      </c>
      <c r="D99" s="116" t="s">
        <v>75</v>
      </c>
      <c r="E99" s="115" t="s">
        <v>76</v>
      </c>
      <c r="F99" s="117">
        <v>43885.65252314815</v>
      </c>
      <c r="G99" s="117">
        <v>44428</v>
      </c>
      <c r="H99" s="116" t="s">
        <v>77</v>
      </c>
      <c r="I99" s="118">
        <v>554226026</v>
      </c>
      <c r="J99" s="118">
        <v>500295365</v>
      </c>
      <c r="K99" s="118">
        <v>504152111.32973444</v>
      </c>
      <c r="L99" s="118">
        <v>554226026</v>
      </c>
      <c r="M99" s="109">
        <v>0.909650733958</v>
      </c>
      <c r="N99" s="119">
        <v>7.4506619513999999</v>
      </c>
      <c r="O99" s="115" t="s">
        <v>78</v>
      </c>
      <c r="P99" s="111">
        <v>0.15109875170000001</v>
      </c>
      <c r="Q99" s="120"/>
      <c r="R99" s="121"/>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100"/>
      <c r="AU99" s="96"/>
      <c r="AV99" s="96"/>
      <c r="AW99" s="96"/>
    </row>
    <row r="100" spans="2:49" ht="17.25" customHeight="1" x14ac:dyDescent="0.25">
      <c r="B100" s="114" t="s">
        <v>74</v>
      </c>
      <c r="C100" s="115" t="s">
        <v>85</v>
      </c>
      <c r="D100" s="116" t="s">
        <v>75</v>
      </c>
      <c r="E100" s="115" t="s">
        <v>76</v>
      </c>
      <c r="F100" s="117">
        <v>43943.487962962965</v>
      </c>
      <c r="G100" s="117">
        <v>44439</v>
      </c>
      <c r="H100" s="116" t="s">
        <v>77</v>
      </c>
      <c r="I100" s="118">
        <v>500000000</v>
      </c>
      <c r="J100" s="118">
        <v>454085266</v>
      </c>
      <c r="K100" s="118">
        <v>468507055.32115245</v>
      </c>
      <c r="L100" s="118">
        <v>500000000</v>
      </c>
      <c r="M100" s="109">
        <v>0.93701411064200002</v>
      </c>
      <c r="N100" s="119">
        <v>7.3455551098000003</v>
      </c>
      <c r="O100" s="115" t="s">
        <v>78</v>
      </c>
      <c r="P100" s="111">
        <v>0.14041561990000001</v>
      </c>
      <c r="Q100" s="120"/>
      <c r="R100" s="121"/>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100"/>
      <c r="AU100" s="96"/>
      <c r="AV100" s="96"/>
      <c r="AW100" s="96"/>
    </row>
    <row r="101" spans="2:49" ht="17.25" customHeight="1" x14ac:dyDescent="0.25">
      <c r="B101" s="114" t="s">
        <v>74</v>
      </c>
      <c r="C101" s="115" t="s">
        <v>85</v>
      </c>
      <c r="D101" s="116" t="s">
        <v>75</v>
      </c>
      <c r="E101" s="115" t="s">
        <v>76</v>
      </c>
      <c r="F101" s="117">
        <v>43894.657037037039</v>
      </c>
      <c r="G101" s="117">
        <v>44439</v>
      </c>
      <c r="H101" s="116" t="s">
        <v>77</v>
      </c>
      <c r="I101" s="118">
        <v>553478081</v>
      </c>
      <c r="J101" s="118">
        <v>500097090</v>
      </c>
      <c r="K101" s="118">
        <v>502923862.59264368</v>
      </c>
      <c r="L101" s="118">
        <v>553478081</v>
      </c>
      <c r="M101" s="109">
        <v>0.908660848292</v>
      </c>
      <c r="N101" s="119">
        <v>7.3455551004000004</v>
      </c>
      <c r="O101" s="115" t="s">
        <v>78</v>
      </c>
      <c r="P101" s="111">
        <v>0.15073063489999999</v>
      </c>
      <c r="Q101" s="120"/>
      <c r="R101" s="121"/>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100"/>
      <c r="AU101" s="96"/>
      <c r="AV101" s="96"/>
      <c r="AW101" s="96"/>
    </row>
    <row r="102" spans="2:49" ht="17.25" customHeight="1" x14ac:dyDescent="0.25">
      <c r="B102" s="114" t="s">
        <v>74</v>
      </c>
      <c r="C102" s="115" t="s">
        <v>85</v>
      </c>
      <c r="D102" s="116" t="s">
        <v>75</v>
      </c>
      <c r="E102" s="115" t="s">
        <v>76</v>
      </c>
      <c r="F102" s="117">
        <v>43892.510300925926</v>
      </c>
      <c r="G102" s="117">
        <v>44435</v>
      </c>
      <c r="H102" s="116" t="s">
        <v>77</v>
      </c>
      <c r="I102" s="118">
        <v>554226026</v>
      </c>
      <c r="J102" s="118">
        <v>500295365</v>
      </c>
      <c r="K102" s="118">
        <v>503457783.74441844</v>
      </c>
      <c r="L102" s="118">
        <v>554226026</v>
      </c>
      <c r="M102" s="109">
        <v>0.90839794619199998</v>
      </c>
      <c r="N102" s="119">
        <v>7.4506619513999999</v>
      </c>
      <c r="O102" s="115" t="s">
        <v>78</v>
      </c>
      <c r="P102" s="111">
        <v>0.15089065569999999</v>
      </c>
      <c r="Q102" s="120"/>
      <c r="R102" s="121"/>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100"/>
      <c r="AU102" s="96"/>
      <c r="AV102" s="96"/>
      <c r="AW102" s="96"/>
    </row>
    <row r="103" spans="2:49" ht="17.25" customHeight="1" x14ac:dyDescent="0.25">
      <c r="B103" s="114" t="s">
        <v>74</v>
      </c>
      <c r="C103" s="115" t="s">
        <v>85</v>
      </c>
      <c r="D103" s="116" t="s">
        <v>75</v>
      </c>
      <c r="E103" s="115" t="s">
        <v>76</v>
      </c>
      <c r="F103" s="117">
        <v>43885.447615740741</v>
      </c>
      <c r="G103" s="117">
        <v>44417</v>
      </c>
      <c r="H103" s="116" t="s">
        <v>77</v>
      </c>
      <c r="I103" s="118">
        <v>554226026</v>
      </c>
      <c r="J103" s="118">
        <v>501380086</v>
      </c>
      <c r="K103" s="118">
        <v>34932760.747475781</v>
      </c>
      <c r="L103" s="118">
        <v>554226026</v>
      </c>
      <c r="M103" s="109">
        <v>6.3029809335000006E-2</v>
      </c>
      <c r="N103" s="119">
        <v>7.4511030245000001</v>
      </c>
      <c r="O103" s="115" t="s">
        <v>78</v>
      </c>
      <c r="P103" s="111">
        <v>1.0469650800000001E-2</v>
      </c>
      <c r="Q103" s="120"/>
      <c r="R103" s="121"/>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100"/>
      <c r="AU103" s="96"/>
      <c r="AV103" s="96"/>
      <c r="AW103" s="96"/>
    </row>
    <row r="104" spans="2:49" ht="17.25" customHeight="1" x14ac:dyDescent="0.25">
      <c r="B104" s="114" t="s">
        <v>74</v>
      </c>
      <c r="C104" s="115" t="s">
        <v>85</v>
      </c>
      <c r="D104" s="116" t="s">
        <v>75</v>
      </c>
      <c r="E104" s="115" t="s">
        <v>76</v>
      </c>
      <c r="F104" s="117">
        <v>43892.507962962962</v>
      </c>
      <c r="G104" s="117">
        <v>44435</v>
      </c>
      <c r="H104" s="116" t="s">
        <v>77</v>
      </c>
      <c r="I104" s="118">
        <v>554226026</v>
      </c>
      <c r="J104" s="118">
        <v>500295365</v>
      </c>
      <c r="K104" s="118">
        <v>503457783.74441844</v>
      </c>
      <c r="L104" s="118">
        <v>554226026</v>
      </c>
      <c r="M104" s="109">
        <v>0.90839794619199998</v>
      </c>
      <c r="N104" s="119">
        <v>7.4506619513999999</v>
      </c>
      <c r="O104" s="115" t="s">
        <v>78</v>
      </c>
      <c r="P104" s="111">
        <v>0.15089065569999999</v>
      </c>
      <c r="Q104" s="120"/>
      <c r="R104" s="121"/>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100"/>
      <c r="AU104" s="96"/>
      <c r="AV104" s="96"/>
      <c r="AW104" s="96"/>
    </row>
    <row r="105" spans="2:49" ht="17.25" customHeight="1" x14ac:dyDescent="0.25">
      <c r="B105" s="114" t="s">
        <v>74</v>
      </c>
      <c r="C105" s="115" t="s">
        <v>85</v>
      </c>
      <c r="D105" s="116" t="s">
        <v>75</v>
      </c>
      <c r="E105" s="115" t="s">
        <v>76</v>
      </c>
      <c r="F105" s="117">
        <v>43943.489317129628</v>
      </c>
      <c r="G105" s="117">
        <v>44439</v>
      </c>
      <c r="H105" s="116" t="s">
        <v>77</v>
      </c>
      <c r="I105" s="118">
        <v>500000000</v>
      </c>
      <c r="J105" s="118">
        <v>454085266</v>
      </c>
      <c r="K105" s="118">
        <v>468507055.32115245</v>
      </c>
      <c r="L105" s="118">
        <v>500000000</v>
      </c>
      <c r="M105" s="109">
        <v>0.93701411064200002</v>
      </c>
      <c r="N105" s="119">
        <v>7.3455551098000003</v>
      </c>
      <c r="O105" s="115" t="s">
        <v>78</v>
      </c>
      <c r="P105" s="111">
        <v>0.14041561990000001</v>
      </c>
      <c r="Q105" s="120"/>
      <c r="R105" s="121"/>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100"/>
      <c r="AU105" s="96"/>
      <c r="AV105" s="96"/>
      <c r="AW105" s="96"/>
    </row>
    <row r="106" spans="2:49" ht="17.25" customHeight="1" x14ac:dyDescent="0.25">
      <c r="B106" s="114" t="s">
        <v>74</v>
      </c>
      <c r="C106" s="115" t="s">
        <v>85</v>
      </c>
      <c r="D106" s="116" t="s">
        <v>75</v>
      </c>
      <c r="E106" s="115" t="s">
        <v>76</v>
      </c>
      <c r="F106" s="117">
        <v>43866.512974537036</v>
      </c>
      <c r="G106" s="117">
        <v>44411</v>
      </c>
      <c r="H106" s="116" t="s">
        <v>77</v>
      </c>
      <c r="I106" s="118">
        <v>554226026</v>
      </c>
      <c r="J106" s="118">
        <v>500098436</v>
      </c>
      <c r="K106" s="118">
        <v>505745042.81628364</v>
      </c>
      <c r="L106" s="118">
        <v>554226026</v>
      </c>
      <c r="M106" s="109">
        <v>0.91252488892700001</v>
      </c>
      <c r="N106" s="119">
        <v>7.4510970269000003</v>
      </c>
      <c r="O106" s="115" t="s">
        <v>78</v>
      </c>
      <c r="P106" s="111">
        <v>0.15157616709999999</v>
      </c>
      <c r="Q106" s="120"/>
      <c r="R106" s="121"/>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100"/>
      <c r="AU106" s="96"/>
      <c r="AV106" s="96"/>
      <c r="AW106" s="96"/>
    </row>
    <row r="107" spans="2:49" ht="17.25" customHeight="1" x14ac:dyDescent="0.25">
      <c r="B107" s="114" t="s">
        <v>74</v>
      </c>
      <c r="C107" s="115" t="s">
        <v>85</v>
      </c>
      <c r="D107" s="116" t="s">
        <v>75</v>
      </c>
      <c r="E107" s="115" t="s">
        <v>76</v>
      </c>
      <c r="F107" s="117">
        <v>43885.651203703703</v>
      </c>
      <c r="G107" s="117">
        <v>44428</v>
      </c>
      <c r="H107" s="116" t="s">
        <v>77</v>
      </c>
      <c r="I107" s="118">
        <v>554226026</v>
      </c>
      <c r="J107" s="118">
        <v>500295365</v>
      </c>
      <c r="K107" s="118">
        <v>504152111.32973444</v>
      </c>
      <c r="L107" s="118">
        <v>554226026</v>
      </c>
      <c r="M107" s="109">
        <v>0.909650733958</v>
      </c>
      <c r="N107" s="119">
        <v>7.4506619513999999</v>
      </c>
      <c r="O107" s="115" t="s">
        <v>78</v>
      </c>
      <c r="P107" s="111">
        <v>0.15109875170000001</v>
      </c>
      <c r="Q107" s="120"/>
      <c r="R107" s="121"/>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100"/>
      <c r="AU107" s="96"/>
      <c r="AV107" s="96"/>
      <c r="AW107" s="96"/>
    </row>
    <row r="108" spans="2:49" ht="17.25" customHeight="1" x14ac:dyDescent="0.25">
      <c r="B108" s="114" t="s">
        <v>74</v>
      </c>
      <c r="C108" s="115" t="s">
        <v>85</v>
      </c>
      <c r="D108" s="116" t="s">
        <v>75</v>
      </c>
      <c r="E108" s="115" t="s">
        <v>76</v>
      </c>
      <c r="F108" s="117">
        <v>43894.709861111114</v>
      </c>
      <c r="G108" s="117">
        <v>44439</v>
      </c>
      <c r="H108" s="116" t="s">
        <v>77</v>
      </c>
      <c r="I108" s="118">
        <v>553478081</v>
      </c>
      <c r="J108" s="118">
        <v>500097090</v>
      </c>
      <c r="K108" s="118">
        <v>502923862.59264368</v>
      </c>
      <c r="L108" s="118">
        <v>553478081</v>
      </c>
      <c r="M108" s="109">
        <v>0.908660848292</v>
      </c>
      <c r="N108" s="119">
        <v>7.3455551004000004</v>
      </c>
      <c r="O108" s="115" t="s">
        <v>78</v>
      </c>
      <c r="P108" s="111">
        <v>0.15073063489999999</v>
      </c>
      <c r="Q108" s="120"/>
      <c r="R108" s="121"/>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100"/>
      <c r="AU108" s="96"/>
      <c r="AV108" s="96"/>
      <c r="AW108" s="96"/>
    </row>
    <row r="109" spans="2:49" ht="17.25" customHeight="1" x14ac:dyDescent="0.25">
      <c r="B109" s="114" t="s">
        <v>74</v>
      </c>
      <c r="C109" s="115" t="s">
        <v>85</v>
      </c>
      <c r="D109" s="116" t="s">
        <v>75</v>
      </c>
      <c r="E109" s="115" t="s">
        <v>76</v>
      </c>
      <c r="F109" s="117">
        <v>43894.655671296299</v>
      </c>
      <c r="G109" s="117">
        <v>44439</v>
      </c>
      <c r="H109" s="116" t="s">
        <v>77</v>
      </c>
      <c r="I109" s="118">
        <v>553478081</v>
      </c>
      <c r="J109" s="118">
        <v>500097090</v>
      </c>
      <c r="K109" s="118">
        <v>34416807.23407957</v>
      </c>
      <c r="L109" s="118">
        <v>553478081</v>
      </c>
      <c r="M109" s="109">
        <v>6.2182782689000002E-2</v>
      </c>
      <c r="N109" s="119">
        <v>7.3455551004000004</v>
      </c>
      <c r="O109" s="115" t="s">
        <v>78</v>
      </c>
      <c r="P109" s="111">
        <v>1.0315015E-2</v>
      </c>
      <c r="Q109" s="120"/>
      <c r="R109" s="121"/>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100"/>
      <c r="AU109" s="96"/>
      <c r="AV109" s="96"/>
      <c r="AW109" s="96"/>
    </row>
    <row r="110" spans="2:49" ht="17.25" customHeight="1" x14ac:dyDescent="0.25">
      <c r="B110" s="114" t="s">
        <v>74</v>
      </c>
      <c r="C110" s="115" t="s">
        <v>85</v>
      </c>
      <c r="D110" s="116" t="s">
        <v>75</v>
      </c>
      <c r="E110" s="115" t="s">
        <v>76</v>
      </c>
      <c r="F110" s="117">
        <v>43885.649965277778</v>
      </c>
      <c r="G110" s="117">
        <v>44428</v>
      </c>
      <c r="H110" s="116" t="s">
        <v>77</v>
      </c>
      <c r="I110" s="118">
        <v>554226026</v>
      </c>
      <c r="J110" s="118">
        <v>500295365</v>
      </c>
      <c r="K110" s="118">
        <v>504152111.32973444</v>
      </c>
      <c r="L110" s="118">
        <v>554226026</v>
      </c>
      <c r="M110" s="109">
        <v>0.909650733958</v>
      </c>
      <c r="N110" s="119">
        <v>7.4506619513999999</v>
      </c>
      <c r="O110" s="115" t="s">
        <v>78</v>
      </c>
      <c r="P110" s="111">
        <v>0.15109875170000001</v>
      </c>
      <c r="Q110" s="120"/>
      <c r="R110" s="121"/>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100"/>
      <c r="AU110" s="96"/>
      <c r="AV110" s="96"/>
      <c r="AW110" s="96"/>
    </row>
    <row r="111" spans="2:49" ht="17.25" customHeight="1" x14ac:dyDescent="0.25">
      <c r="B111" s="114" t="s">
        <v>74</v>
      </c>
      <c r="C111" s="115" t="s">
        <v>85</v>
      </c>
      <c r="D111" s="116" t="s">
        <v>75</v>
      </c>
      <c r="E111" s="115" t="s">
        <v>76</v>
      </c>
      <c r="F111" s="117">
        <v>43892.50922453704</v>
      </c>
      <c r="G111" s="117">
        <v>44435</v>
      </c>
      <c r="H111" s="116" t="s">
        <v>77</v>
      </c>
      <c r="I111" s="118">
        <v>554226026</v>
      </c>
      <c r="J111" s="118">
        <v>500295365</v>
      </c>
      <c r="K111" s="118">
        <v>503457783.74441844</v>
      </c>
      <c r="L111" s="118">
        <v>554226026</v>
      </c>
      <c r="M111" s="109">
        <v>0.90839794619199998</v>
      </c>
      <c r="N111" s="119">
        <v>7.4506619513999999</v>
      </c>
      <c r="O111" s="115" t="s">
        <v>78</v>
      </c>
      <c r="P111" s="111">
        <v>0.15089065569999999</v>
      </c>
      <c r="Q111" s="120"/>
      <c r="R111" s="121"/>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100"/>
      <c r="AU111" s="96"/>
      <c r="AV111" s="96"/>
      <c r="AW111" s="96"/>
    </row>
    <row r="112" spans="2:49" ht="17.25" customHeight="1" x14ac:dyDescent="0.25">
      <c r="B112" s="114" t="s">
        <v>74</v>
      </c>
      <c r="C112" s="115" t="s">
        <v>85</v>
      </c>
      <c r="D112" s="116" t="s">
        <v>75</v>
      </c>
      <c r="E112" s="115" t="s">
        <v>76</v>
      </c>
      <c r="F112" s="117">
        <v>44068.454861111109</v>
      </c>
      <c r="G112" s="117">
        <v>44417</v>
      </c>
      <c r="H112" s="116" t="s">
        <v>77</v>
      </c>
      <c r="I112" s="118">
        <v>500000000</v>
      </c>
      <c r="J112" s="118">
        <v>466802810</v>
      </c>
      <c r="K112" s="118">
        <v>470122629.56563866</v>
      </c>
      <c r="L112" s="118">
        <v>500000000</v>
      </c>
      <c r="M112" s="109">
        <v>0.94024525913099999</v>
      </c>
      <c r="N112" s="119">
        <v>7.4495020177000004</v>
      </c>
      <c r="O112" s="115" t="s">
        <v>78</v>
      </c>
      <c r="P112" s="111">
        <v>0.14089982149999999</v>
      </c>
      <c r="Q112" s="120"/>
      <c r="R112" s="121"/>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100"/>
      <c r="AU112" s="96"/>
      <c r="AV112" s="96"/>
      <c r="AW112" s="96"/>
    </row>
    <row r="113" spans="2:49" ht="17.25" customHeight="1" x14ac:dyDescent="0.25">
      <c r="B113" s="114" t="s">
        <v>74</v>
      </c>
      <c r="C113" s="115" t="s">
        <v>85</v>
      </c>
      <c r="D113" s="116" t="s">
        <v>75</v>
      </c>
      <c r="E113" s="115" t="s">
        <v>76</v>
      </c>
      <c r="F113" s="117">
        <v>43885.4453587963</v>
      </c>
      <c r="G113" s="117">
        <v>44417</v>
      </c>
      <c r="H113" s="116" t="s">
        <v>77</v>
      </c>
      <c r="I113" s="118">
        <v>554226026</v>
      </c>
      <c r="J113" s="118">
        <v>501380086</v>
      </c>
      <c r="K113" s="118">
        <v>34932760.747475781</v>
      </c>
      <c r="L113" s="118">
        <v>554226026</v>
      </c>
      <c r="M113" s="109">
        <v>6.3029809335000006E-2</v>
      </c>
      <c r="N113" s="119">
        <v>7.4511030245000001</v>
      </c>
      <c r="O113" s="115" t="s">
        <v>78</v>
      </c>
      <c r="P113" s="111">
        <v>1.0469650800000001E-2</v>
      </c>
      <c r="Q113" s="120"/>
      <c r="R113" s="121"/>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100"/>
      <c r="AU113" s="96"/>
      <c r="AV113" s="96"/>
      <c r="AW113" s="96"/>
    </row>
    <row r="114" spans="2:49" ht="17.25" customHeight="1" x14ac:dyDescent="0.25">
      <c r="B114" s="114" t="s">
        <v>74</v>
      </c>
      <c r="C114" s="115" t="s">
        <v>85</v>
      </c>
      <c r="D114" s="116" t="s">
        <v>75</v>
      </c>
      <c r="E114" s="115" t="s">
        <v>76</v>
      </c>
      <c r="F114" s="117">
        <v>43885.652905092589</v>
      </c>
      <c r="G114" s="117">
        <v>44428</v>
      </c>
      <c r="H114" s="116" t="s">
        <v>77</v>
      </c>
      <c r="I114" s="118">
        <v>554226026</v>
      </c>
      <c r="J114" s="118">
        <v>500295365</v>
      </c>
      <c r="K114" s="118">
        <v>504152111.32973444</v>
      </c>
      <c r="L114" s="118">
        <v>554226026</v>
      </c>
      <c r="M114" s="109">
        <v>0.909650733958</v>
      </c>
      <c r="N114" s="119">
        <v>7.4506619513999999</v>
      </c>
      <c r="O114" s="115" t="s">
        <v>78</v>
      </c>
      <c r="P114" s="111">
        <v>0.15109875170000001</v>
      </c>
      <c r="Q114" s="120"/>
      <c r="R114" s="121"/>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100"/>
      <c r="AU114" s="96"/>
      <c r="AV114" s="96"/>
      <c r="AW114" s="96"/>
    </row>
    <row r="115" spans="2:49" ht="17.25" customHeight="1" x14ac:dyDescent="0.25">
      <c r="B115" s="114" t="s">
        <v>74</v>
      </c>
      <c r="C115" s="115" t="s">
        <v>85</v>
      </c>
      <c r="D115" s="116" t="s">
        <v>75</v>
      </c>
      <c r="E115" s="115" t="s">
        <v>76</v>
      </c>
      <c r="F115" s="117">
        <v>43943.488333333335</v>
      </c>
      <c r="G115" s="117">
        <v>44439</v>
      </c>
      <c r="H115" s="116" t="s">
        <v>77</v>
      </c>
      <c r="I115" s="118">
        <v>500000000</v>
      </c>
      <c r="J115" s="118">
        <v>454085266</v>
      </c>
      <c r="K115" s="118">
        <v>468507055.32115245</v>
      </c>
      <c r="L115" s="118">
        <v>500000000</v>
      </c>
      <c r="M115" s="109">
        <v>0.93701411064200002</v>
      </c>
      <c r="N115" s="119">
        <v>7.3455551098000003</v>
      </c>
      <c r="O115" s="115" t="s">
        <v>78</v>
      </c>
      <c r="P115" s="111">
        <v>0.14041561990000001</v>
      </c>
      <c r="Q115" s="120"/>
      <c r="R115" s="121"/>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100"/>
      <c r="AU115" s="96"/>
      <c r="AV115" s="96"/>
      <c r="AW115" s="96"/>
    </row>
    <row r="116" spans="2:49" ht="17.25" customHeight="1" x14ac:dyDescent="0.25">
      <c r="B116" s="114" t="s">
        <v>74</v>
      </c>
      <c r="C116" s="115" t="s">
        <v>85</v>
      </c>
      <c r="D116" s="116" t="s">
        <v>75</v>
      </c>
      <c r="E116" s="115" t="s">
        <v>76</v>
      </c>
      <c r="F116" s="117">
        <v>43894.657465277778</v>
      </c>
      <c r="G116" s="117">
        <v>44439</v>
      </c>
      <c r="H116" s="116" t="s">
        <v>77</v>
      </c>
      <c r="I116" s="118">
        <v>553478081</v>
      </c>
      <c r="J116" s="118">
        <v>500097090</v>
      </c>
      <c r="K116" s="118">
        <v>502923862.59264368</v>
      </c>
      <c r="L116" s="118">
        <v>553478081</v>
      </c>
      <c r="M116" s="109">
        <v>0.908660848292</v>
      </c>
      <c r="N116" s="119">
        <v>7.3455551004000004</v>
      </c>
      <c r="O116" s="115" t="s">
        <v>78</v>
      </c>
      <c r="P116" s="111">
        <v>0.15073063489999999</v>
      </c>
      <c r="Q116" s="120"/>
      <c r="R116" s="121"/>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100"/>
      <c r="AU116" s="96"/>
      <c r="AV116" s="96"/>
      <c r="AW116" s="96"/>
    </row>
    <row r="117" spans="2:49" ht="17.25" customHeight="1" x14ac:dyDescent="0.25">
      <c r="B117" s="114" t="s">
        <v>74</v>
      </c>
      <c r="C117" s="115" t="s">
        <v>85</v>
      </c>
      <c r="D117" s="116" t="s">
        <v>75</v>
      </c>
      <c r="E117" s="115" t="s">
        <v>76</v>
      </c>
      <c r="F117" s="117">
        <v>43894.653599537036</v>
      </c>
      <c r="G117" s="117">
        <v>44439</v>
      </c>
      <c r="H117" s="116" t="s">
        <v>77</v>
      </c>
      <c r="I117" s="118">
        <v>553478081</v>
      </c>
      <c r="J117" s="118">
        <v>500097090</v>
      </c>
      <c r="K117" s="118">
        <v>34416807.23407957</v>
      </c>
      <c r="L117" s="118">
        <v>553478081</v>
      </c>
      <c r="M117" s="109">
        <v>6.2182782689000002E-2</v>
      </c>
      <c r="N117" s="119">
        <v>7.3455551004000004</v>
      </c>
      <c r="O117" s="115" t="s">
        <v>78</v>
      </c>
      <c r="P117" s="111">
        <v>1.0315015E-2</v>
      </c>
      <c r="Q117" s="120"/>
      <c r="R117" s="121"/>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100"/>
      <c r="AU117" s="96"/>
      <c r="AV117" s="96"/>
      <c r="AW117" s="96"/>
    </row>
    <row r="118" spans="2:49" ht="17.25" customHeight="1" x14ac:dyDescent="0.25">
      <c r="B118" s="114" t="s">
        <v>74</v>
      </c>
      <c r="C118" s="115" t="s">
        <v>85</v>
      </c>
      <c r="D118" s="116" t="s">
        <v>75</v>
      </c>
      <c r="E118" s="115" t="s">
        <v>76</v>
      </c>
      <c r="F118" s="117">
        <v>43885.448333333334</v>
      </c>
      <c r="G118" s="117">
        <v>44417</v>
      </c>
      <c r="H118" s="116" t="s">
        <v>77</v>
      </c>
      <c r="I118" s="118">
        <v>554226026</v>
      </c>
      <c r="J118" s="118">
        <v>501380086</v>
      </c>
      <c r="K118" s="118">
        <v>34932760.747475781</v>
      </c>
      <c r="L118" s="118">
        <v>554226026</v>
      </c>
      <c r="M118" s="109">
        <v>6.3029809335000006E-2</v>
      </c>
      <c r="N118" s="119">
        <v>7.4511030245000001</v>
      </c>
      <c r="O118" s="115" t="s">
        <v>78</v>
      </c>
      <c r="P118" s="111">
        <v>1.0469650800000001E-2</v>
      </c>
      <c r="Q118" s="120"/>
      <c r="R118" s="121"/>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100"/>
      <c r="AU118" s="96"/>
      <c r="AV118" s="96"/>
      <c r="AW118" s="96"/>
    </row>
    <row r="119" spans="2:49" ht="17.25" customHeight="1" x14ac:dyDescent="0.25">
      <c r="B119" s="114" t="s">
        <v>74</v>
      </c>
      <c r="C119" s="115" t="s">
        <v>85</v>
      </c>
      <c r="D119" s="116" t="s">
        <v>75</v>
      </c>
      <c r="E119" s="115" t="s">
        <v>76</v>
      </c>
      <c r="F119" s="117">
        <v>43892.508263888885</v>
      </c>
      <c r="G119" s="117">
        <v>44435</v>
      </c>
      <c r="H119" s="116" t="s">
        <v>77</v>
      </c>
      <c r="I119" s="118">
        <v>554226026</v>
      </c>
      <c r="J119" s="118">
        <v>500295365</v>
      </c>
      <c r="K119" s="118">
        <v>503457783.74441844</v>
      </c>
      <c r="L119" s="118">
        <v>554226026</v>
      </c>
      <c r="M119" s="109">
        <v>0.90839794619199998</v>
      </c>
      <c r="N119" s="119">
        <v>7.4506619513999999</v>
      </c>
      <c r="O119" s="115" t="s">
        <v>78</v>
      </c>
      <c r="P119" s="111">
        <v>0.15089065569999999</v>
      </c>
      <c r="Q119" s="120"/>
      <c r="R119" s="121"/>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100"/>
      <c r="AU119" s="96"/>
      <c r="AV119" s="96"/>
      <c r="AW119" s="96"/>
    </row>
    <row r="120" spans="2:49" ht="17.25" customHeight="1" x14ac:dyDescent="0.25">
      <c r="B120" s="114" t="s">
        <v>74</v>
      </c>
      <c r="C120" s="115" t="s">
        <v>85</v>
      </c>
      <c r="D120" s="116" t="s">
        <v>75</v>
      </c>
      <c r="E120" s="115" t="s">
        <v>76</v>
      </c>
      <c r="F120" s="117">
        <v>44068.453981481478</v>
      </c>
      <c r="G120" s="117">
        <v>44417</v>
      </c>
      <c r="H120" s="116" t="s">
        <v>77</v>
      </c>
      <c r="I120" s="118">
        <v>500000000</v>
      </c>
      <c r="J120" s="118">
        <v>466802810</v>
      </c>
      <c r="K120" s="118">
        <v>470122629.56563866</v>
      </c>
      <c r="L120" s="118">
        <v>500000000</v>
      </c>
      <c r="M120" s="109">
        <v>0.94024525913099999</v>
      </c>
      <c r="N120" s="119">
        <v>7.4495020177000004</v>
      </c>
      <c r="O120" s="115" t="s">
        <v>78</v>
      </c>
      <c r="P120" s="111">
        <v>0.14089982149999999</v>
      </c>
      <c r="Q120" s="120"/>
      <c r="R120" s="121"/>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100"/>
      <c r="AU120" s="96"/>
      <c r="AV120" s="96"/>
      <c r="AW120" s="96"/>
    </row>
    <row r="121" spans="2:49" ht="17.25" customHeight="1" x14ac:dyDescent="0.25">
      <c r="B121" s="114" t="s">
        <v>74</v>
      </c>
      <c r="C121" s="115" t="s">
        <v>85</v>
      </c>
      <c r="D121" s="116" t="s">
        <v>75</v>
      </c>
      <c r="E121" s="115" t="s">
        <v>76</v>
      </c>
      <c r="F121" s="117">
        <v>43866.513368055559</v>
      </c>
      <c r="G121" s="117">
        <v>44411</v>
      </c>
      <c r="H121" s="116" t="s">
        <v>77</v>
      </c>
      <c r="I121" s="118">
        <v>554226026</v>
      </c>
      <c r="J121" s="118">
        <v>500098436</v>
      </c>
      <c r="K121" s="118">
        <v>505745042.81628364</v>
      </c>
      <c r="L121" s="118">
        <v>554226026</v>
      </c>
      <c r="M121" s="109">
        <v>0.91252488892700001</v>
      </c>
      <c r="N121" s="119">
        <v>7.4510970269000003</v>
      </c>
      <c r="O121" s="115" t="s">
        <v>78</v>
      </c>
      <c r="P121" s="111">
        <v>0.15157616709999999</v>
      </c>
      <c r="Q121" s="120"/>
      <c r="R121" s="121"/>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100"/>
      <c r="AU121" s="96"/>
      <c r="AV121" s="96"/>
      <c r="AW121" s="96"/>
    </row>
    <row r="122" spans="2:49" ht="17.25" customHeight="1" x14ac:dyDescent="0.25">
      <c r="B122" s="114" t="s">
        <v>74</v>
      </c>
      <c r="C122" s="115" t="s">
        <v>85</v>
      </c>
      <c r="D122" s="116" t="s">
        <v>75</v>
      </c>
      <c r="E122" s="115" t="s">
        <v>76</v>
      </c>
      <c r="F122" s="117">
        <v>43885.651655092595</v>
      </c>
      <c r="G122" s="117">
        <v>44428</v>
      </c>
      <c r="H122" s="116" t="s">
        <v>77</v>
      </c>
      <c r="I122" s="118">
        <v>554226026</v>
      </c>
      <c r="J122" s="118">
        <v>500295365</v>
      </c>
      <c r="K122" s="118">
        <v>504152111.32973444</v>
      </c>
      <c r="L122" s="118">
        <v>554226026</v>
      </c>
      <c r="M122" s="109">
        <v>0.909650733958</v>
      </c>
      <c r="N122" s="119">
        <v>7.4506619513999999</v>
      </c>
      <c r="O122" s="115" t="s">
        <v>78</v>
      </c>
      <c r="P122" s="111">
        <v>0.15109875170000001</v>
      </c>
      <c r="Q122" s="120"/>
      <c r="R122" s="121"/>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100"/>
      <c r="AU122" s="96"/>
      <c r="AV122" s="96"/>
      <c r="AW122" s="96"/>
    </row>
    <row r="123" spans="2:49" ht="17.25" customHeight="1" x14ac:dyDescent="0.25">
      <c r="B123" s="114" t="s">
        <v>74</v>
      </c>
      <c r="C123" s="115" t="s">
        <v>85</v>
      </c>
      <c r="D123" s="116" t="s">
        <v>75</v>
      </c>
      <c r="E123" s="115" t="s">
        <v>76</v>
      </c>
      <c r="F123" s="117">
        <v>43894.710300925923</v>
      </c>
      <c r="G123" s="117">
        <v>44439</v>
      </c>
      <c r="H123" s="116" t="s">
        <v>77</v>
      </c>
      <c r="I123" s="118">
        <v>553478081</v>
      </c>
      <c r="J123" s="118">
        <v>500097090</v>
      </c>
      <c r="K123" s="118">
        <v>502923862.59264368</v>
      </c>
      <c r="L123" s="118">
        <v>553478081</v>
      </c>
      <c r="M123" s="109">
        <v>0.908660848292</v>
      </c>
      <c r="N123" s="119">
        <v>7.3455551004000004</v>
      </c>
      <c r="O123" s="115" t="s">
        <v>78</v>
      </c>
      <c r="P123" s="111">
        <v>0.15073063489999999</v>
      </c>
      <c r="Q123" s="120"/>
      <c r="R123" s="121"/>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100"/>
      <c r="AU123" s="96"/>
      <c r="AV123" s="96"/>
      <c r="AW123" s="96"/>
    </row>
    <row r="124" spans="2:49" ht="17.25" customHeight="1" x14ac:dyDescent="0.25">
      <c r="B124" s="114" t="s">
        <v>74</v>
      </c>
      <c r="C124" s="115" t="s">
        <v>85</v>
      </c>
      <c r="D124" s="116" t="s">
        <v>75</v>
      </c>
      <c r="E124" s="115" t="s">
        <v>76</v>
      </c>
      <c r="F124" s="117">
        <v>43894.656087962961</v>
      </c>
      <c r="G124" s="117">
        <v>44439</v>
      </c>
      <c r="H124" s="116" t="s">
        <v>77</v>
      </c>
      <c r="I124" s="118">
        <v>553478081</v>
      </c>
      <c r="J124" s="118">
        <v>500097090</v>
      </c>
      <c r="K124" s="118">
        <v>34416807.23407957</v>
      </c>
      <c r="L124" s="118">
        <v>553478081</v>
      </c>
      <c r="M124" s="109">
        <v>6.2182782689000002E-2</v>
      </c>
      <c r="N124" s="119">
        <v>7.3455551004000004</v>
      </c>
      <c r="O124" s="115" t="s">
        <v>78</v>
      </c>
      <c r="P124" s="111">
        <v>1.0315015E-2</v>
      </c>
      <c r="Q124" s="120"/>
      <c r="R124" s="121"/>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100"/>
      <c r="AU124" s="96"/>
      <c r="AV124" s="96"/>
      <c r="AW124" s="96"/>
    </row>
    <row r="125" spans="2:49" ht="17.25" customHeight="1" x14ac:dyDescent="0.25">
      <c r="B125" s="114" t="s">
        <v>74</v>
      </c>
      <c r="C125" s="115" t="s">
        <v>85</v>
      </c>
      <c r="D125" s="116" t="s">
        <v>75</v>
      </c>
      <c r="E125" s="115" t="s">
        <v>76</v>
      </c>
      <c r="F125" s="117">
        <v>43892.509560185186</v>
      </c>
      <c r="G125" s="117">
        <v>44435</v>
      </c>
      <c r="H125" s="116" t="s">
        <v>77</v>
      </c>
      <c r="I125" s="118">
        <v>554226026</v>
      </c>
      <c r="J125" s="118">
        <v>500295365</v>
      </c>
      <c r="K125" s="118">
        <v>503457783.74441844</v>
      </c>
      <c r="L125" s="118">
        <v>554226026</v>
      </c>
      <c r="M125" s="109">
        <v>0.90839794619199998</v>
      </c>
      <c r="N125" s="119">
        <v>7.4506619513999999</v>
      </c>
      <c r="O125" s="115" t="s">
        <v>78</v>
      </c>
      <c r="P125" s="111">
        <v>0.15089065569999999</v>
      </c>
      <c r="Q125" s="120"/>
      <c r="R125" s="121"/>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100"/>
      <c r="AU125" s="96"/>
      <c r="AV125" s="96"/>
      <c r="AW125" s="96"/>
    </row>
    <row r="126" spans="2:49" ht="17.25" customHeight="1" x14ac:dyDescent="0.25">
      <c r="B126" s="114" t="s">
        <v>74</v>
      </c>
      <c r="C126" s="115" t="s">
        <v>85</v>
      </c>
      <c r="D126" s="116" t="s">
        <v>75</v>
      </c>
      <c r="E126" s="115" t="s">
        <v>76</v>
      </c>
      <c r="F126" s="117">
        <v>43885.650300925925</v>
      </c>
      <c r="G126" s="117">
        <v>44428</v>
      </c>
      <c r="H126" s="116" t="s">
        <v>77</v>
      </c>
      <c r="I126" s="118">
        <v>554226026</v>
      </c>
      <c r="J126" s="118">
        <v>500295365</v>
      </c>
      <c r="K126" s="118">
        <v>504152111.32973444</v>
      </c>
      <c r="L126" s="118">
        <v>554226026</v>
      </c>
      <c r="M126" s="109">
        <v>0.909650733958</v>
      </c>
      <c r="N126" s="119">
        <v>7.4506619513999999</v>
      </c>
      <c r="O126" s="115" t="s">
        <v>78</v>
      </c>
      <c r="P126" s="111">
        <v>0.15109875170000001</v>
      </c>
      <c r="Q126" s="120"/>
      <c r="R126" s="121"/>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100"/>
      <c r="AU126" s="96"/>
      <c r="AV126" s="96"/>
      <c r="AW126" s="96"/>
    </row>
    <row r="127" spans="2:49" ht="17.25" customHeight="1" x14ac:dyDescent="0.25">
      <c r="B127" s="114" t="s">
        <v>74</v>
      </c>
      <c r="C127" s="115" t="s">
        <v>85</v>
      </c>
      <c r="D127" s="116" t="s">
        <v>75</v>
      </c>
      <c r="E127" s="115" t="s">
        <v>76</v>
      </c>
      <c r="F127" s="117">
        <v>44068.455231481479</v>
      </c>
      <c r="G127" s="117">
        <v>44417</v>
      </c>
      <c r="H127" s="116" t="s">
        <v>77</v>
      </c>
      <c r="I127" s="118">
        <v>500000000</v>
      </c>
      <c r="J127" s="118">
        <v>466802810</v>
      </c>
      <c r="K127" s="118">
        <v>470122629.56563866</v>
      </c>
      <c r="L127" s="118">
        <v>500000000</v>
      </c>
      <c r="M127" s="109">
        <v>0.94024525913099999</v>
      </c>
      <c r="N127" s="119">
        <v>7.4495020177000004</v>
      </c>
      <c r="O127" s="115" t="s">
        <v>78</v>
      </c>
      <c r="P127" s="111">
        <v>0.14089982149999999</v>
      </c>
      <c r="Q127" s="120"/>
      <c r="R127" s="121"/>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100"/>
      <c r="AU127" s="96"/>
      <c r="AV127" s="96"/>
      <c r="AW127" s="96"/>
    </row>
    <row r="128" spans="2:49" ht="17.25" customHeight="1" x14ac:dyDescent="0.25">
      <c r="B128" s="114" t="s">
        <v>74</v>
      </c>
      <c r="C128" s="115" t="s">
        <v>85</v>
      </c>
      <c r="D128" s="116" t="s">
        <v>75</v>
      </c>
      <c r="E128" s="115" t="s">
        <v>76</v>
      </c>
      <c r="F128" s="117">
        <v>43885.445949074077</v>
      </c>
      <c r="G128" s="117">
        <v>44417</v>
      </c>
      <c r="H128" s="116" t="s">
        <v>77</v>
      </c>
      <c r="I128" s="118">
        <v>554226026</v>
      </c>
      <c r="J128" s="118">
        <v>501380086</v>
      </c>
      <c r="K128" s="118">
        <v>34932760.747475781</v>
      </c>
      <c r="L128" s="118">
        <v>554226026</v>
      </c>
      <c r="M128" s="109">
        <v>6.3029809335000006E-2</v>
      </c>
      <c r="N128" s="119">
        <v>7.4511030245000001</v>
      </c>
      <c r="O128" s="115" t="s">
        <v>78</v>
      </c>
      <c r="P128" s="111">
        <v>1.0469650800000001E-2</v>
      </c>
      <c r="Q128" s="120"/>
      <c r="R128" s="121"/>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100"/>
      <c r="AU128" s="96"/>
      <c r="AV128" s="96"/>
      <c r="AW128" s="96"/>
    </row>
    <row r="129" spans="2:49" ht="17.25" customHeight="1" x14ac:dyDescent="0.25">
      <c r="B129" s="114" t="s">
        <v>74</v>
      </c>
      <c r="C129" s="115" t="s">
        <v>85</v>
      </c>
      <c r="D129" s="116" t="s">
        <v>75</v>
      </c>
      <c r="E129" s="115" t="s">
        <v>76</v>
      </c>
      <c r="F129" s="117">
        <v>43892.507175925923</v>
      </c>
      <c r="G129" s="117">
        <v>44435</v>
      </c>
      <c r="H129" s="116" t="s">
        <v>77</v>
      </c>
      <c r="I129" s="118">
        <v>554226026</v>
      </c>
      <c r="J129" s="118">
        <v>500295365</v>
      </c>
      <c r="K129" s="118">
        <v>503457783.74441844</v>
      </c>
      <c r="L129" s="118">
        <v>554226026</v>
      </c>
      <c r="M129" s="109">
        <v>0.90839794619199998</v>
      </c>
      <c r="N129" s="119">
        <v>7.4506619513999999</v>
      </c>
      <c r="O129" s="115" t="s">
        <v>78</v>
      </c>
      <c r="P129" s="111">
        <v>0.15089065569999999</v>
      </c>
      <c r="Q129" s="120"/>
      <c r="R129" s="121"/>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100"/>
      <c r="AU129" s="96"/>
      <c r="AV129" s="96"/>
      <c r="AW129" s="96"/>
    </row>
    <row r="130" spans="2:49" ht="17.25" customHeight="1" x14ac:dyDescent="0.25">
      <c r="B130" s="114" t="s">
        <v>74</v>
      </c>
      <c r="C130" s="115" t="s">
        <v>85</v>
      </c>
      <c r="D130" s="116" t="s">
        <v>75</v>
      </c>
      <c r="E130" s="115" t="s">
        <v>76</v>
      </c>
      <c r="F130" s="117">
        <v>43943.488680555558</v>
      </c>
      <c r="G130" s="117">
        <v>44439</v>
      </c>
      <c r="H130" s="116" t="s">
        <v>77</v>
      </c>
      <c r="I130" s="118">
        <v>500000000</v>
      </c>
      <c r="J130" s="118">
        <v>454085266</v>
      </c>
      <c r="K130" s="118">
        <v>468507055.32115245</v>
      </c>
      <c r="L130" s="118">
        <v>500000000</v>
      </c>
      <c r="M130" s="109">
        <v>0.93701411064200002</v>
      </c>
      <c r="N130" s="119">
        <v>7.3455551098000003</v>
      </c>
      <c r="O130" s="115" t="s">
        <v>78</v>
      </c>
      <c r="P130" s="111">
        <v>0.14041561990000001</v>
      </c>
      <c r="Q130" s="120"/>
      <c r="R130" s="121"/>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100"/>
      <c r="AU130" s="96"/>
      <c r="AV130" s="96"/>
      <c r="AW130" s="96"/>
    </row>
    <row r="131" spans="2:49" ht="17.25" customHeight="1" x14ac:dyDescent="0.25">
      <c r="B131" s="114" t="s">
        <v>74</v>
      </c>
      <c r="C131" s="115" t="s">
        <v>85</v>
      </c>
      <c r="D131" s="116" t="s">
        <v>75</v>
      </c>
      <c r="E131" s="115" t="s">
        <v>76</v>
      </c>
      <c r="F131" s="117">
        <v>43894.657916666663</v>
      </c>
      <c r="G131" s="117">
        <v>44439</v>
      </c>
      <c r="H131" s="116" t="s">
        <v>77</v>
      </c>
      <c r="I131" s="118">
        <v>553478081</v>
      </c>
      <c r="J131" s="118">
        <v>500097090</v>
      </c>
      <c r="K131" s="118">
        <v>502923862.59264368</v>
      </c>
      <c r="L131" s="118">
        <v>553478081</v>
      </c>
      <c r="M131" s="109">
        <v>0.908660848292</v>
      </c>
      <c r="N131" s="119">
        <v>7.3455551004000004</v>
      </c>
      <c r="O131" s="115" t="s">
        <v>78</v>
      </c>
      <c r="P131" s="111">
        <v>0.15073063489999999</v>
      </c>
      <c r="Q131" s="120"/>
      <c r="R131" s="121"/>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100"/>
      <c r="AU131" s="96"/>
      <c r="AV131" s="96"/>
      <c r="AW131" s="96"/>
    </row>
    <row r="132" spans="2:49" ht="17.25" customHeight="1" x14ac:dyDescent="0.25">
      <c r="B132" s="114" t="s">
        <v>74</v>
      </c>
      <c r="C132" s="115" t="s">
        <v>85</v>
      </c>
      <c r="D132" s="116" t="s">
        <v>75</v>
      </c>
      <c r="E132" s="115" t="s">
        <v>76</v>
      </c>
      <c r="F132" s="117">
        <v>43894.654120370367</v>
      </c>
      <c r="G132" s="117">
        <v>44439</v>
      </c>
      <c r="H132" s="116" t="s">
        <v>77</v>
      </c>
      <c r="I132" s="118">
        <v>553478081</v>
      </c>
      <c r="J132" s="118">
        <v>500097090</v>
      </c>
      <c r="K132" s="118">
        <v>34416807.23407957</v>
      </c>
      <c r="L132" s="118">
        <v>553478081</v>
      </c>
      <c r="M132" s="109">
        <v>6.2182782689000002E-2</v>
      </c>
      <c r="N132" s="119">
        <v>7.3455551004000004</v>
      </c>
      <c r="O132" s="115" t="s">
        <v>78</v>
      </c>
      <c r="P132" s="111">
        <v>1.0315015E-2</v>
      </c>
      <c r="Q132" s="120"/>
      <c r="R132" s="121"/>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100"/>
      <c r="AU132" s="96"/>
      <c r="AV132" s="96"/>
      <c r="AW132" s="96"/>
    </row>
    <row r="133" spans="2:49" ht="17.25" customHeight="1" x14ac:dyDescent="0.25">
      <c r="B133" s="114" t="s">
        <v>74</v>
      </c>
      <c r="C133" s="115" t="s">
        <v>85</v>
      </c>
      <c r="D133" s="116" t="s">
        <v>75</v>
      </c>
      <c r="E133" s="115" t="s">
        <v>76</v>
      </c>
      <c r="F133" s="117">
        <v>43885.649074074077</v>
      </c>
      <c r="G133" s="117">
        <v>44428</v>
      </c>
      <c r="H133" s="116" t="s">
        <v>77</v>
      </c>
      <c r="I133" s="118">
        <v>554226026</v>
      </c>
      <c r="J133" s="118">
        <v>500295365</v>
      </c>
      <c r="K133" s="118">
        <v>504152111.32973444</v>
      </c>
      <c r="L133" s="118">
        <v>554226026</v>
      </c>
      <c r="M133" s="109">
        <v>0.909650733958</v>
      </c>
      <c r="N133" s="119">
        <v>7.4506619513999999</v>
      </c>
      <c r="O133" s="115" t="s">
        <v>78</v>
      </c>
      <c r="P133" s="111">
        <v>0.15109875170000001</v>
      </c>
      <c r="Q133" s="120"/>
      <c r="R133" s="121"/>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100"/>
      <c r="AU133" s="96"/>
      <c r="AV133" s="96"/>
      <c r="AW133" s="96"/>
    </row>
    <row r="134" spans="2:49" ht="17.25" customHeight="1" x14ac:dyDescent="0.25">
      <c r="B134" s="114" t="s">
        <v>74</v>
      </c>
      <c r="C134" s="115" t="s">
        <v>85</v>
      </c>
      <c r="D134" s="116" t="s">
        <v>75</v>
      </c>
      <c r="E134" s="115" t="s">
        <v>76</v>
      </c>
      <c r="F134" s="117">
        <v>43892.508587962962</v>
      </c>
      <c r="G134" s="117">
        <v>44435</v>
      </c>
      <c r="H134" s="116" t="s">
        <v>77</v>
      </c>
      <c r="I134" s="118">
        <v>554226026</v>
      </c>
      <c r="J134" s="118">
        <v>500295365</v>
      </c>
      <c r="K134" s="118">
        <v>503457783.74441844</v>
      </c>
      <c r="L134" s="118">
        <v>554226026</v>
      </c>
      <c r="M134" s="109">
        <v>0.90839794619199998</v>
      </c>
      <c r="N134" s="119">
        <v>7.4506619513999999</v>
      </c>
      <c r="O134" s="115" t="s">
        <v>78</v>
      </c>
      <c r="P134" s="111">
        <v>0.15089065569999999</v>
      </c>
      <c r="Q134" s="120"/>
      <c r="R134" s="121"/>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100"/>
      <c r="AU134" s="96"/>
      <c r="AV134" s="96"/>
      <c r="AW134" s="96"/>
    </row>
    <row r="135" spans="2:49" ht="17.25" customHeight="1" x14ac:dyDescent="0.25">
      <c r="B135" s="114" t="s">
        <v>74</v>
      </c>
      <c r="C135" s="115" t="s">
        <v>85</v>
      </c>
      <c r="D135" s="116" t="s">
        <v>75</v>
      </c>
      <c r="E135" s="115" t="s">
        <v>76</v>
      </c>
      <c r="F135" s="117">
        <v>44068.454270833332</v>
      </c>
      <c r="G135" s="117">
        <v>44417</v>
      </c>
      <c r="H135" s="116" t="s">
        <v>77</v>
      </c>
      <c r="I135" s="118">
        <v>500000000</v>
      </c>
      <c r="J135" s="118">
        <v>466802810</v>
      </c>
      <c r="K135" s="118">
        <v>470122629.56563866</v>
      </c>
      <c r="L135" s="118">
        <v>500000000</v>
      </c>
      <c r="M135" s="109">
        <v>0.94024525913099999</v>
      </c>
      <c r="N135" s="119">
        <v>7.4495020177000004</v>
      </c>
      <c r="O135" s="115" t="s">
        <v>78</v>
      </c>
      <c r="P135" s="111">
        <v>0.14089982149999999</v>
      </c>
      <c r="Q135" s="120"/>
      <c r="R135" s="121"/>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100"/>
      <c r="AU135" s="96"/>
      <c r="AV135" s="96"/>
      <c r="AW135" s="96"/>
    </row>
    <row r="136" spans="2:49" ht="17.25" customHeight="1" x14ac:dyDescent="0.25">
      <c r="B136" s="114" t="s">
        <v>74</v>
      </c>
      <c r="C136" s="115" t="s">
        <v>85</v>
      </c>
      <c r="D136" s="116" t="s">
        <v>75</v>
      </c>
      <c r="E136" s="115" t="s">
        <v>76</v>
      </c>
      <c r="F136" s="117">
        <v>43866.513761574075</v>
      </c>
      <c r="G136" s="117">
        <v>44411</v>
      </c>
      <c r="H136" s="116" t="s">
        <v>77</v>
      </c>
      <c r="I136" s="118">
        <v>554226026</v>
      </c>
      <c r="J136" s="118">
        <v>500098436</v>
      </c>
      <c r="K136" s="118">
        <v>505745042.81628364</v>
      </c>
      <c r="L136" s="118">
        <v>554226026</v>
      </c>
      <c r="M136" s="109">
        <v>0.91252488892700001</v>
      </c>
      <c r="N136" s="119">
        <v>7.4510970269000003</v>
      </c>
      <c r="O136" s="115" t="s">
        <v>78</v>
      </c>
      <c r="P136" s="111">
        <v>0.15157616709999999</v>
      </c>
      <c r="Q136" s="120"/>
      <c r="R136" s="121"/>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100"/>
      <c r="AU136" s="96"/>
      <c r="AV136" s="96"/>
      <c r="AW136" s="96"/>
    </row>
    <row r="137" spans="2:49" ht="17.25" customHeight="1" x14ac:dyDescent="0.25">
      <c r="B137" s="114" t="s">
        <v>74</v>
      </c>
      <c r="C137" s="115" t="s">
        <v>85</v>
      </c>
      <c r="D137" s="116" t="s">
        <v>75</v>
      </c>
      <c r="E137" s="115" t="s">
        <v>76</v>
      </c>
      <c r="F137" s="117">
        <v>43885.652037037034</v>
      </c>
      <c r="G137" s="117">
        <v>44428</v>
      </c>
      <c r="H137" s="116" t="s">
        <v>77</v>
      </c>
      <c r="I137" s="118">
        <v>554226026</v>
      </c>
      <c r="J137" s="118">
        <v>500295365</v>
      </c>
      <c r="K137" s="118">
        <v>504152111.32973444</v>
      </c>
      <c r="L137" s="118">
        <v>554226026</v>
      </c>
      <c r="M137" s="109">
        <v>0.909650733958</v>
      </c>
      <c r="N137" s="119">
        <v>7.4506619513999999</v>
      </c>
      <c r="O137" s="115" t="s">
        <v>78</v>
      </c>
      <c r="P137" s="111">
        <v>0.15109875170000001</v>
      </c>
      <c r="Q137" s="120"/>
      <c r="R137" s="121"/>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100"/>
      <c r="AU137" s="96"/>
      <c r="AV137" s="96"/>
      <c r="AW137" s="96"/>
    </row>
    <row r="138" spans="2:49" ht="17.25" customHeight="1" x14ac:dyDescent="0.25">
      <c r="B138" s="114" t="s">
        <v>74</v>
      </c>
      <c r="C138" s="115" t="s">
        <v>85</v>
      </c>
      <c r="D138" s="116" t="s">
        <v>75</v>
      </c>
      <c r="E138" s="115" t="s">
        <v>76</v>
      </c>
      <c r="F138" s="117">
        <v>43943.487615740742</v>
      </c>
      <c r="G138" s="117">
        <v>44439</v>
      </c>
      <c r="H138" s="116" t="s">
        <v>77</v>
      </c>
      <c r="I138" s="118">
        <v>500000000</v>
      </c>
      <c r="J138" s="118">
        <v>454085266</v>
      </c>
      <c r="K138" s="118">
        <v>468507055.32115245</v>
      </c>
      <c r="L138" s="118">
        <v>500000000</v>
      </c>
      <c r="M138" s="109">
        <v>0.93701411064200002</v>
      </c>
      <c r="N138" s="119">
        <v>7.3455551098000003</v>
      </c>
      <c r="O138" s="115" t="s">
        <v>78</v>
      </c>
      <c r="P138" s="111">
        <v>0.14041561990000001</v>
      </c>
      <c r="Q138" s="120"/>
      <c r="R138" s="121"/>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100"/>
      <c r="AU138" s="96"/>
      <c r="AV138" s="96"/>
      <c r="AW138" s="96"/>
    </row>
    <row r="139" spans="2:49" ht="17.25" customHeight="1" x14ac:dyDescent="0.25">
      <c r="B139" s="114" t="s">
        <v>74</v>
      </c>
      <c r="C139" s="115" t="s">
        <v>85</v>
      </c>
      <c r="D139" s="116" t="s">
        <v>75</v>
      </c>
      <c r="E139" s="115" t="s">
        <v>76</v>
      </c>
      <c r="F139" s="117">
        <v>43894.656469907408</v>
      </c>
      <c r="G139" s="117">
        <v>44439</v>
      </c>
      <c r="H139" s="116" t="s">
        <v>77</v>
      </c>
      <c r="I139" s="118">
        <v>553478081</v>
      </c>
      <c r="J139" s="118">
        <v>500097090</v>
      </c>
      <c r="K139" s="118">
        <v>34416807.23407957</v>
      </c>
      <c r="L139" s="118">
        <v>553478081</v>
      </c>
      <c r="M139" s="109">
        <v>6.2182782689000002E-2</v>
      </c>
      <c r="N139" s="119">
        <v>7.3455551004000004</v>
      </c>
      <c r="O139" s="115" t="s">
        <v>78</v>
      </c>
      <c r="P139" s="111">
        <v>1.0315015E-2</v>
      </c>
      <c r="Q139" s="120"/>
      <c r="R139" s="121"/>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100"/>
      <c r="AU139" s="96"/>
      <c r="AV139" s="96"/>
      <c r="AW139" s="96"/>
    </row>
    <row r="140" spans="2:49" ht="17.25" customHeight="1" x14ac:dyDescent="0.25">
      <c r="B140" s="114" t="s">
        <v>74</v>
      </c>
      <c r="C140" s="115" t="s">
        <v>85</v>
      </c>
      <c r="D140" s="116" t="s">
        <v>75</v>
      </c>
      <c r="E140" s="115" t="s">
        <v>76</v>
      </c>
      <c r="F140" s="117">
        <v>43892.509930555556</v>
      </c>
      <c r="G140" s="117">
        <v>44435</v>
      </c>
      <c r="H140" s="116" t="s">
        <v>77</v>
      </c>
      <c r="I140" s="118">
        <v>554226026</v>
      </c>
      <c r="J140" s="118">
        <v>500295365</v>
      </c>
      <c r="K140" s="118">
        <v>503457783.74441844</v>
      </c>
      <c r="L140" s="118">
        <v>554226026</v>
      </c>
      <c r="M140" s="109">
        <v>0.90839794619199998</v>
      </c>
      <c r="N140" s="119">
        <v>7.4506619513999999</v>
      </c>
      <c r="O140" s="115" t="s">
        <v>78</v>
      </c>
      <c r="P140" s="111">
        <v>0.15089065569999999</v>
      </c>
      <c r="Q140" s="120"/>
      <c r="R140" s="121"/>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100"/>
      <c r="AU140" s="96"/>
      <c r="AV140" s="96"/>
      <c r="AW140" s="96"/>
    </row>
    <row r="141" spans="2:49" ht="17.25" customHeight="1" x14ac:dyDescent="0.25">
      <c r="B141" s="114" t="s">
        <v>74</v>
      </c>
      <c r="C141" s="115" t="s">
        <v>85</v>
      </c>
      <c r="D141" s="116" t="s">
        <v>75</v>
      </c>
      <c r="E141" s="115" t="s">
        <v>76</v>
      </c>
      <c r="F141" s="117">
        <v>44068.455509259256</v>
      </c>
      <c r="G141" s="117">
        <v>44417</v>
      </c>
      <c r="H141" s="116" t="s">
        <v>77</v>
      </c>
      <c r="I141" s="118">
        <v>500000000</v>
      </c>
      <c r="J141" s="118">
        <v>466802810</v>
      </c>
      <c r="K141" s="118">
        <v>470122629.56563866</v>
      </c>
      <c r="L141" s="118">
        <v>500000000</v>
      </c>
      <c r="M141" s="109">
        <v>0.94024525913099999</v>
      </c>
      <c r="N141" s="119">
        <v>7.4495020177000004</v>
      </c>
      <c r="O141" s="115" t="s">
        <v>78</v>
      </c>
      <c r="P141" s="111">
        <v>0.14089982149999999</v>
      </c>
      <c r="Q141" s="120"/>
      <c r="R141" s="121"/>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100"/>
      <c r="AU141" s="96"/>
      <c r="AV141" s="96"/>
      <c r="AW141" s="96"/>
    </row>
    <row r="142" spans="2:49" ht="17.25" customHeight="1" x14ac:dyDescent="0.25">
      <c r="B142" s="114" t="s">
        <v>74</v>
      </c>
      <c r="C142" s="115" t="s">
        <v>85</v>
      </c>
      <c r="D142" s="116" t="s">
        <v>75</v>
      </c>
      <c r="E142" s="115" t="s">
        <v>76</v>
      </c>
      <c r="F142" s="117">
        <v>43885.446875000001</v>
      </c>
      <c r="G142" s="117">
        <v>44417</v>
      </c>
      <c r="H142" s="116" t="s">
        <v>77</v>
      </c>
      <c r="I142" s="118">
        <v>554226026</v>
      </c>
      <c r="J142" s="118">
        <v>501380086</v>
      </c>
      <c r="K142" s="118">
        <v>34932760.747475781</v>
      </c>
      <c r="L142" s="118">
        <v>554226026</v>
      </c>
      <c r="M142" s="109">
        <v>6.3029809335000006E-2</v>
      </c>
      <c r="N142" s="119">
        <v>7.4511030245000001</v>
      </c>
      <c r="O142" s="115" t="s">
        <v>78</v>
      </c>
      <c r="P142" s="111">
        <v>1.0469650800000001E-2</v>
      </c>
      <c r="Q142" s="120"/>
      <c r="R142" s="121"/>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100"/>
      <c r="AU142" s="96"/>
      <c r="AV142" s="96"/>
      <c r="AW142" s="96"/>
    </row>
    <row r="143" spans="2:49" ht="17.25" customHeight="1" x14ac:dyDescent="0.25">
      <c r="B143" s="114" t="s">
        <v>74</v>
      </c>
      <c r="C143" s="115" t="s">
        <v>85</v>
      </c>
      <c r="D143" s="116" t="s">
        <v>75</v>
      </c>
      <c r="E143" s="115" t="s">
        <v>76</v>
      </c>
      <c r="F143" s="117">
        <v>43892.507581018515</v>
      </c>
      <c r="G143" s="117">
        <v>44435</v>
      </c>
      <c r="H143" s="116" t="s">
        <v>77</v>
      </c>
      <c r="I143" s="118">
        <v>554226026</v>
      </c>
      <c r="J143" s="118">
        <v>500295365</v>
      </c>
      <c r="K143" s="118">
        <v>503457783.74441844</v>
      </c>
      <c r="L143" s="118">
        <v>554226026</v>
      </c>
      <c r="M143" s="109">
        <v>0.90839794619199998</v>
      </c>
      <c r="N143" s="119">
        <v>7.4506619513999999</v>
      </c>
      <c r="O143" s="115" t="s">
        <v>78</v>
      </c>
      <c r="P143" s="111">
        <v>0.15089065569999999</v>
      </c>
      <c r="Q143" s="120"/>
      <c r="R143" s="121"/>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100"/>
      <c r="AU143" s="96"/>
      <c r="AV143" s="96"/>
      <c r="AW143" s="96"/>
    </row>
    <row r="144" spans="2:49" ht="17.25" customHeight="1" x14ac:dyDescent="0.25">
      <c r="B144" s="122" t="s">
        <v>86</v>
      </c>
      <c r="C144" s="123"/>
      <c r="D144" s="124"/>
      <c r="E144" s="123"/>
      <c r="F144" s="125"/>
      <c r="G144" s="125"/>
      <c r="H144" s="124"/>
      <c r="I144" s="126">
        <v>28714291726</v>
      </c>
      <c r="J144" s="126">
        <v>26040976660</v>
      </c>
      <c r="K144" s="126">
        <v>20658752771.956329</v>
      </c>
      <c r="L144" s="126">
        <v>28714291726</v>
      </c>
      <c r="M144" s="109"/>
      <c r="N144" s="127"/>
      <c r="O144" s="123"/>
      <c r="P144" s="128">
        <v>6.1916070278999999</v>
      </c>
      <c r="Q144" s="129"/>
      <c r="R144" s="130"/>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100"/>
      <c r="AU144" s="96"/>
      <c r="AV144" s="96"/>
      <c r="AW144" s="96"/>
    </row>
    <row r="145" spans="2:49" ht="17.25" customHeight="1" x14ac:dyDescent="0.25">
      <c r="B145" s="114" t="s">
        <v>87</v>
      </c>
      <c r="C145" s="115" t="s">
        <v>198</v>
      </c>
      <c r="D145" s="116" t="s">
        <v>75</v>
      </c>
      <c r="E145" s="115" t="s">
        <v>76</v>
      </c>
      <c r="F145" s="117">
        <v>43452.615937499999</v>
      </c>
      <c r="G145" s="117">
        <v>45278</v>
      </c>
      <c r="H145" s="116" t="s">
        <v>77</v>
      </c>
      <c r="I145" s="118">
        <v>718950001</v>
      </c>
      <c r="J145" s="118">
        <v>600000000</v>
      </c>
      <c r="K145" s="118">
        <v>534066641.14479196</v>
      </c>
      <c r="L145" s="118">
        <v>718950001</v>
      </c>
      <c r="M145" s="109">
        <v>0.74284253480999995</v>
      </c>
      <c r="N145" s="119">
        <v>6.1930210976</v>
      </c>
      <c r="O145" s="115" t="s">
        <v>78</v>
      </c>
      <c r="P145" s="111">
        <v>0.16006439519999999</v>
      </c>
      <c r="Q145" s="120"/>
      <c r="R145" s="121"/>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100"/>
      <c r="AU145" s="96"/>
      <c r="AV145" s="96"/>
      <c r="AW145" s="96"/>
    </row>
    <row r="146" spans="2:49" ht="17.25" customHeight="1" x14ac:dyDescent="0.25">
      <c r="B146" s="114" t="s">
        <v>87</v>
      </c>
      <c r="C146" s="115" t="s">
        <v>198</v>
      </c>
      <c r="D146" s="116" t="s">
        <v>75</v>
      </c>
      <c r="E146" s="115" t="s">
        <v>76</v>
      </c>
      <c r="F146" s="117">
        <v>43999.568761574075</v>
      </c>
      <c r="G146" s="117">
        <v>45824</v>
      </c>
      <c r="H146" s="116" t="s">
        <v>77</v>
      </c>
      <c r="I146" s="118">
        <v>163846673</v>
      </c>
      <c r="J146" s="118">
        <v>135022562</v>
      </c>
      <c r="K146" s="118">
        <v>137376743.94525078</v>
      </c>
      <c r="L146" s="118">
        <v>163846673</v>
      </c>
      <c r="M146" s="109">
        <v>0.838446954277</v>
      </c>
      <c r="N146" s="119">
        <v>6.1928618965000002</v>
      </c>
      <c r="O146" s="115" t="s">
        <v>78</v>
      </c>
      <c r="P146" s="111">
        <v>4.1172999299999999E-2</v>
      </c>
      <c r="Q146" s="120"/>
      <c r="R146" s="121"/>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100"/>
      <c r="AU146" s="96"/>
      <c r="AV146" s="96"/>
      <c r="AW146" s="96"/>
    </row>
    <row r="147" spans="2:49" ht="17.25" customHeight="1" x14ac:dyDescent="0.25">
      <c r="B147" s="122" t="s">
        <v>132</v>
      </c>
      <c r="C147" s="123"/>
      <c r="D147" s="124"/>
      <c r="E147" s="123"/>
      <c r="F147" s="125"/>
      <c r="G147" s="125"/>
      <c r="H147" s="124"/>
      <c r="I147" s="126">
        <v>882796674</v>
      </c>
      <c r="J147" s="126">
        <v>735022562</v>
      </c>
      <c r="K147" s="126">
        <v>671443385.09004271</v>
      </c>
      <c r="L147" s="126">
        <v>882796674</v>
      </c>
      <c r="M147" s="109"/>
      <c r="N147" s="127"/>
      <c r="O147" s="123"/>
      <c r="P147" s="128">
        <v>0.2012373945</v>
      </c>
      <c r="Q147" s="129"/>
      <c r="R147" s="130"/>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100"/>
      <c r="AU147" s="96"/>
      <c r="AV147" s="96"/>
      <c r="AW147" s="96"/>
    </row>
    <row r="148" spans="2:49" ht="17.25" customHeight="1" x14ac:dyDescent="0.25">
      <c r="B148" s="114" t="s">
        <v>74</v>
      </c>
      <c r="C148" s="115" t="s">
        <v>88</v>
      </c>
      <c r="D148" s="116" t="s">
        <v>75</v>
      </c>
      <c r="E148" s="115" t="s">
        <v>76</v>
      </c>
      <c r="F148" s="117">
        <v>43710.541030092594</v>
      </c>
      <c r="G148" s="117">
        <v>46414</v>
      </c>
      <c r="H148" s="116" t="s">
        <v>77</v>
      </c>
      <c r="I148" s="118">
        <v>1849797559</v>
      </c>
      <c r="J148" s="118">
        <v>1162666175</v>
      </c>
      <c r="K148" s="118">
        <v>1104181675.6319039</v>
      </c>
      <c r="L148" s="118">
        <v>1849797559</v>
      </c>
      <c r="M148" s="109">
        <v>0.59692027933500003</v>
      </c>
      <c r="N148" s="119">
        <v>8.8892250110000006</v>
      </c>
      <c r="O148" s="115" t="s">
        <v>78</v>
      </c>
      <c r="P148" s="111">
        <v>0.33093280600000002</v>
      </c>
      <c r="Q148" s="120"/>
      <c r="R148" s="121"/>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100"/>
      <c r="AU148" s="96"/>
      <c r="AV148" s="96"/>
      <c r="AW148" s="96"/>
    </row>
    <row r="149" spans="2:49" ht="17.25" customHeight="1" x14ac:dyDescent="0.25">
      <c r="B149" s="114" t="s">
        <v>122</v>
      </c>
      <c r="C149" s="115" t="s">
        <v>88</v>
      </c>
      <c r="D149" s="116" t="s">
        <v>75</v>
      </c>
      <c r="E149" s="115" t="s">
        <v>76</v>
      </c>
      <c r="F149" s="117">
        <v>43550.54787037037</v>
      </c>
      <c r="G149" s="117">
        <v>44477</v>
      </c>
      <c r="H149" s="116" t="s">
        <v>77</v>
      </c>
      <c r="I149" s="118">
        <v>36513084</v>
      </c>
      <c r="J149" s="118">
        <v>30989179</v>
      </c>
      <c r="K149" s="118">
        <v>31030682.979224984</v>
      </c>
      <c r="L149" s="118">
        <v>36513084</v>
      </c>
      <c r="M149" s="109">
        <v>0.84985105556200002</v>
      </c>
      <c r="N149" s="119">
        <v>7.3792739915999999</v>
      </c>
      <c r="O149" s="115" t="s">
        <v>78</v>
      </c>
      <c r="P149" s="111">
        <v>9.3001643000000002E-3</v>
      </c>
      <c r="Q149" s="120"/>
      <c r="R149" s="121"/>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100"/>
      <c r="AU149" s="96"/>
      <c r="AV149" s="96"/>
      <c r="AW149" s="96"/>
    </row>
    <row r="150" spans="2:49" ht="17.25" customHeight="1" x14ac:dyDescent="0.25">
      <c r="B150" s="114" t="s">
        <v>74</v>
      </c>
      <c r="C150" s="115" t="s">
        <v>88</v>
      </c>
      <c r="D150" s="116" t="s">
        <v>75</v>
      </c>
      <c r="E150" s="115" t="s">
        <v>76</v>
      </c>
      <c r="F150" s="117">
        <v>43976.565243055556</v>
      </c>
      <c r="G150" s="117">
        <v>46517</v>
      </c>
      <c r="H150" s="116" t="s">
        <v>77</v>
      </c>
      <c r="I150" s="118">
        <v>156996089</v>
      </c>
      <c r="J150" s="118">
        <v>93720373</v>
      </c>
      <c r="K150" s="118">
        <v>92773185.442303449</v>
      </c>
      <c r="L150" s="118">
        <v>156996089</v>
      </c>
      <c r="M150" s="109">
        <v>0.59092672966100002</v>
      </c>
      <c r="N150" s="119">
        <v>9.8438278378999993</v>
      </c>
      <c r="O150" s="115" t="s">
        <v>78</v>
      </c>
      <c r="P150" s="111">
        <v>2.78049267E-2</v>
      </c>
      <c r="Q150" s="120"/>
      <c r="R150" s="121"/>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100"/>
      <c r="AU150" s="96"/>
      <c r="AV150" s="96"/>
      <c r="AW150" s="96"/>
    </row>
    <row r="151" spans="2:49" ht="17.25" customHeight="1" x14ac:dyDescent="0.25">
      <c r="B151" s="114" t="s">
        <v>122</v>
      </c>
      <c r="C151" s="115" t="s">
        <v>88</v>
      </c>
      <c r="D151" s="116" t="s">
        <v>75</v>
      </c>
      <c r="E151" s="115" t="s">
        <v>76</v>
      </c>
      <c r="F151" s="117">
        <v>43700.473819444444</v>
      </c>
      <c r="G151" s="117">
        <v>44477</v>
      </c>
      <c r="H151" s="116" t="s">
        <v>77</v>
      </c>
      <c r="I151" s="118">
        <v>5904760275</v>
      </c>
      <c r="J151" s="118">
        <v>5133082192</v>
      </c>
      <c r="K151" s="118">
        <v>5171983895.1350918</v>
      </c>
      <c r="L151" s="118">
        <v>5904760275</v>
      </c>
      <c r="M151" s="109">
        <v>0.87590074012499997</v>
      </c>
      <c r="N151" s="119">
        <v>7.3749173509999997</v>
      </c>
      <c r="O151" s="115" t="s">
        <v>78</v>
      </c>
      <c r="P151" s="111">
        <v>1.550088342</v>
      </c>
      <c r="Q151" s="120"/>
      <c r="R151" s="121"/>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100"/>
      <c r="AU151" s="96"/>
      <c r="AV151" s="96"/>
      <c r="AW151" s="96"/>
    </row>
    <row r="152" spans="2:49" ht="17.25" customHeight="1" x14ac:dyDescent="0.25">
      <c r="B152" s="114" t="s">
        <v>74</v>
      </c>
      <c r="C152" s="115" t="s">
        <v>88</v>
      </c>
      <c r="D152" s="116" t="s">
        <v>75</v>
      </c>
      <c r="E152" s="115" t="s">
        <v>76</v>
      </c>
      <c r="F152" s="117">
        <v>43763.549108796295</v>
      </c>
      <c r="G152" s="117">
        <v>44312</v>
      </c>
      <c r="H152" s="116" t="s">
        <v>77</v>
      </c>
      <c r="I152" s="118">
        <v>65891271</v>
      </c>
      <c r="J152" s="118">
        <v>59523066</v>
      </c>
      <c r="K152" s="118">
        <v>59936106.129832499</v>
      </c>
      <c r="L152" s="118">
        <v>65891271</v>
      </c>
      <c r="M152" s="109">
        <v>0.90962133861100003</v>
      </c>
      <c r="N152" s="119">
        <v>7.3293456137000002</v>
      </c>
      <c r="O152" s="115" t="s">
        <v>78</v>
      </c>
      <c r="P152" s="111">
        <v>1.79633698E-2</v>
      </c>
      <c r="Q152" s="120"/>
      <c r="R152" s="121"/>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100"/>
      <c r="AU152" s="96"/>
      <c r="AV152" s="96"/>
      <c r="AW152" s="96"/>
    </row>
    <row r="153" spans="2:49" ht="17.25" customHeight="1" x14ac:dyDescent="0.25">
      <c r="B153" s="114" t="s">
        <v>74</v>
      </c>
      <c r="C153" s="115" t="s">
        <v>88</v>
      </c>
      <c r="D153" s="116" t="s">
        <v>75</v>
      </c>
      <c r="E153" s="115" t="s">
        <v>76</v>
      </c>
      <c r="F153" s="117">
        <v>43594.545023148145</v>
      </c>
      <c r="G153" s="117">
        <v>44214</v>
      </c>
      <c r="H153" s="116" t="s">
        <v>77</v>
      </c>
      <c r="I153" s="118">
        <v>11185517</v>
      </c>
      <c r="J153" s="118">
        <v>9957009</v>
      </c>
      <c r="K153" s="118">
        <v>10033162.231314413</v>
      </c>
      <c r="L153" s="118">
        <v>11185517</v>
      </c>
      <c r="M153" s="109">
        <v>0.89697796099299998</v>
      </c>
      <c r="N153" s="119">
        <v>7.4958306338999998</v>
      </c>
      <c r="O153" s="115" t="s">
        <v>78</v>
      </c>
      <c r="P153" s="111">
        <v>3.0070256000000002E-3</v>
      </c>
      <c r="Q153" s="120"/>
      <c r="R153" s="121"/>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100"/>
      <c r="AU153" s="96"/>
      <c r="AV153" s="96"/>
      <c r="AW153" s="96"/>
    </row>
    <row r="154" spans="2:49" ht="17.25" customHeight="1" x14ac:dyDescent="0.25">
      <c r="B154" s="114" t="s">
        <v>122</v>
      </c>
      <c r="C154" s="115" t="s">
        <v>88</v>
      </c>
      <c r="D154" s="116" t="s">
        <v>75</v>
      </c>
      <c r="E154" s="115" t="s">
        <v>76</v>
      </c>
      <c r="F154" s="117">
        <v>44070.450891203705</v>
      </c>
      <c r="G154" s="117">
        <v>44477</v>
      </c>
      <c r="H154" s="116" t="s">
        <v>77</v>
      </c>
      <c r="I154" s="118">
        <v>76483191</v>
      </c>
      <c r="J154" s="118">
        <v>70905062</v>
      </c>
      <c r="K154" s="118">
        <v>71376318.504500568</v>
      </c>
      <c r="L154" s="118">
        <v>76483191</v>
      </c>
      <c r="M154" s="109">
        <v>0.93322882546200003</v>
      </c>
      <c r="N154" s="119">
        <v>7.3703570122000004</v>
      </c>
      <c r="O154" s="115" t="s">
        <v>78</v>
      </c>
      <c r="P154" s="111">
        <v>2.13921005E-2</v>
      </c>
      <c r="Q154" s="120"/>
      <c r="R154" s="121"/>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100"/>
      <c r="AU154" s="96"/>
      <c r="AV154" s="96"/>
      <c r="AW154" s="96"/>
    </row>
    <row r="155" spans="2:49" ht="17.25" customHeight="1" x14ac:dyDescent="0.25">
      <c r="B155" s="114" t="s">
        <v>74</v>
      </c>
      <c r="C155" s="115" t="s">
        <v>88</v>
      </c>
      <c r="D155" s="116" t="s">
        <v>75</v>
      </c>
      <c r="E155" s="115" t="s">
        <v>76</v>
      </c>
      <c r="F155" s="117">
        <v>43700.617164351854</v>
      </c>
      <c r="G155" s="117">
        <v>45085</v>
      </c>
      <c r="H155" s="116" t="s">
        <v>77</v>
      </c>
      <c r="I155" s="118">
        <v>678767123</v>
      </c>
      <c r="J155" s="118">
        <v>510444161</v>
      </c>
      <c r="K155" s="118">
        <v>554692499.44132936</v>
      </c>
      <c r="L155" s="118">
        <v>678767123</v>
      </c>
      <c r="M155" s="109">
        <v>0.81720590265100002</v>
      </c>
      <c r="N155" s="119">
        <v>7.7999999973999996</v>
      </c>
      <c r="O155" s="115" t="s">
        <v>78</v>
      </c>
      <c r="P155" s="111">
        <v>0.1662461435</v>
      </c>
      <c r="Q155" s="120"/>
      <c r="R155" s="121"/>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100"/>
      <c r="AU155" s="96"/>
      <c r="AV155" s="96"/>
      <c r="AW155" s="96"/>
    </row>
    <row r="156" spans="2:49" ht="17.25" customHeight="1" x14ac:dyDescent="0.25">
      <c r="B156" s="114" t="s">
        <v>122</v>
      </c>
      <c r="C156" s="115" t="s">
        <v>88</v>
      </c>
      <c r="D156" s="116" t="s">
        <v>75</v>
      </c>
      <c r="E156" s="115" t="s">
        <v>76</v>
      </c>
      <c r="F156" s="117">
        <v>43917.591493055559</v>
      </c>
      <c r="G156" s="117">
        <v>44477</v>
      </c>
      <c r="H156" s="116" t="s">
        <v>77</v>
      </c>
      <c r="I156" s="118">
        <v>5723013700</v>
      </c>
      <c r="J156" s="118">
        <v>5166849315</v>
      </c>
      <c r="K156" s="118">
        <v>5171818717.8864422</v>
      </c>
      <c r="L156" s="118">
        <v>5723013700</v>
      </c>
      <c r="M156" s="109">
        <v>0.90368798486099999</v>
      </c>
      <c r="N156" s="119">
        <v>7.3784515245</v>
      </c>
      <c r="O156" s="115" t="s">
        <v>78</v>
      </c>
      <c r="P156" s="111">
        <v>1.550038837</v>
      </c>
      <c r="Q156" s="120"/>
      <c r="R156" s="121"/>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100"/>
      <c r="AU156" s="96"/>
      <c r="AV156" s="96"/>
      <c r="AW156" s="96"/>
    </row>
    <row r="157" spans="2:49" ht="17.25" customHeight="1" x14ac:dyDescent="0.25">
      <c r="B157" s="114" t="s">
        <v>74</v>
      </c>
      <c r="C157" s="115" t="s">
        <v>88</v>
      </c>
      <c r="D157" s="116" t="s">
        <v>75</v>
      </c>
      <c r="E157" s="115" t="s">
        <v>76</v>
      </c>
      <c r="F157" s="117">
        <v>43612.657037037039</v>
      </c>
      <c r="G157" s="117">
        <v>44405</v>
      </c>
      <c r="H157" s="116" t="s">
        <v>77</v>
      </c>
      <c r="I157" s="118">
        <v>135448548</v>
      </c>
      <c r="J157" s="118">
        <v>116932458</v>
      </c>
      <c r="K157" s="118">
        <v>128098133.14464666</v>
      </c>
      <c r="L157" s="118">
        <v>135448548</v>
      </c>
      <c r="M157" s="109">
        <v>0.94573278957999996</v>
      </c>
      <c r="N157" s="119">
        <v>6.9999998795999998</v>
      </c>
      <c r="O157" s="115" t="s">
        <v>78</v>
      </c>
      <c r="P157" s="111">
        <v>3.8392119299999999E-2</v>
      </c>
      <c r="Q157" s="120"/>
      <c r="R157" s="121"/>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100"/>
      <c r="AU157" s="96"/>
      <c r="AV157" s="96"/>
      <c r="AW157" s="96"/>
    </row>
    <row r="158" spans="2:49" ht="17.25" customHeight="1" x14ac:dyDescent="0.25">
      <c r="B158" s="114" t="s">
        <v>122</v>
      </c>
      <c r="C158" s="115" t="s">
        <v>88</v>
      </c>
      <c r="D158" s="116" t="s">
        <v>75</v>
      </c>
      <c r="E158" s="115" t="s">
        <v>76</v>
      </c>
      <c r="F158" s="117">
        <v>44098.544270833336</v>
      </c>
      <c r="G158" s="117">
        <v>44477</v>
      </c>
      <c r="H158" s="116" t="s">
        <v>77</v>
      </c>
      <c r="I158" s="118">
        <v>831339042</v>
      </c>
      <c r="J158" s="118">
        <v>774878425</v>
      </c>
      <c r="K158" s="118">
        <v>775785530.66581213</v>
      </c>
      <c r="L158" s="118">
        <v>831339042</v>
      </c>
      <c r="M158" s="109">
        <v>0.93317586625000004</v>
      </c>
      <c r="N158" s="119">
        <v>7.3766367710000003</v>
      </c>
      <c r="O158" s="115" t="s">
        <v>78</v>
      </c>
      <c r="P158" s="111">
        <v>0.23250963869999999</v>
      </c>
      <c r="Q158" s="120"/>
      <c r="R158" s="121"/>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100"/>
      <c r="AU158" s="96"/>
      <c r="AV158" s="96"/>
      <c r="AW158" s="96"/>
    </row>
    <row r="159" spans="2:49" ht="17.25" customHeight="1" x14ac:dyDescent="0.25">
      <c r="B159" s="114" t="s">
        <v>74</v>
      </c>
      <c r="C159" s="115" t="s">
        <v>88</v>
      </c>
      <c r="D159" s="116" t="s">
        <v>75</v>
      </c>
      <c r="E159" s="115" t="s">
        <v>76</v>
      </c>
      <c r="F159" s="117">
        <v>43700.617604166669</v>
      </c>
      <c r="G159" s="117">
        <v>45085</v>
      </c>
      <c r="H159" s="116" t="s">
        <v>77</v>
      </c>
      <c r="I159" s="118">
        <v>678767123</v>
      </c>
      <c r="J159" s="118">
        <v>510444161</v>
      </c>
      <c r="K159" s="118">
        <v>554692499.44132936</v>
      </c>
      <c r="L159" s="118">
        <v>678767123</v>
      </c>
      <c r="M159" s="109">
        <v>0.81720590265100002</v>
      </c>
      <c r="N159" s="119">
        <v>7.7999999973999996</v>
      </c>
      <c r="O159" s="115" t="s">
        <v>78</v>
      </c>
      <c r="P159" s="111">
        <v>0.1662461435</v>
      </c>
      <c r="Q159" s="120"/>
      <c r="R159" s="121"/>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100"/>
      <c r="AU159" s="96"/>
      <c r="AV159" s="96"/>
      <c r="AW159" s="96"/>
    </row>
    <row r="160" spans="2:49" ht="17.25" customHeight="1" x14ac:dyDescent="0.25">
      <c r="B160" s="114" t="s">
        <v>122</v>
      </c>
      <c r="C160" s="115" t="s">
        <v>88</v>
      </c>
      <c r="D160" s="116" t="s">
        <v>75</v>
      </c>
      <c r="E160" s="115" t="s">
        <v>76</v>
      </c>
      <c r="F160" s="117">
        <v>43530.452662037038</v>
      </c>
      <c r="G160" s="117">
        <v>44477</v>
      </c>
      <c r="H160" s="116" t="s">
        <v>77</v>
      </c>
      <c r="I160" s="118">
        <v>517268664</v>
      </c>
      <c r="J160" s="118">
        <v>437325001</v>
      </c>
      <c r="K160" s="118">
        <v>439610063.96507192</v>
      </c>
      <c r="L160" s="118">
        <v>517268664</v>
      </c>
      <c r="M160" s="109">
        <v>0.84986795945799998</v>
      </c>
      <c r="N160" s="119">
        <v>7.3770737529000003</v>
      </c>
      <c r="O160" s="115" t="s">
        <v>78</v>
      </c>
      <c r="P160" s="111">
        <v>0.13175494139999999</v>
      </c>
      <c r="Q160" s="120"/>
      <c r="R160" s="121"/>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100"/>
      <c r="AU160" s="96"/>
      <c r="AV160" s="96"/>
      <c r="AW160" s="96"/>
    </row>
    <row r="161" spans="2:49" ht="17.25" customHeight="1" x14ac:dyDescent="0.25">
      <c r="B161" s="114" t="s">
        <v>122</v>
      </c>
      <c r="C161" s="115" t="s">
        <v>88</v>
      </c>
      <c r="D161" s="116" t="s">
        <v>75</v>
      </c>
      <c r="E161" s="115" t="s">
        <v>76</v>
      </c>
      <c r="F161" s="117">
        <v>43938.549085648148</v>
      </c>
      <c r="G161" s="117">
        <v>44477</v>
      </c>
      <c r="H161" s="116" t="s">
        <v>77</v>
      </c>
      <c r="I161" s="118">
        <v>1053029453</v>
      </c>
      <c r="J161" s="118">
        <v>954645890</v>
      </c>
      <c r="K161" s="118">
        <v>984968977.26663399</v>
      </c>
      <c r="L161" s="118">
        <v>1053029453</v>
      </c>
      <c r="M161" s="109">
        <v>0.935366978066</v>
      </c>
      <c r="N161" s="119">
        <v>7.1174380853999999</v>
      </c>
      <c r="O161" s="115" t="s">
        <v>78</v>
      </c>
      <c r="P161" s="111">
        <v>0.29520372839999998</v>
      </c>
      <c r="Q161" s="120"/>
      <c r="R161" s="121"/>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100"/>
      <c r="AU161" s="96"/>
      <c r="AV161" s="96"/>
      <c r="AW161" s="96"/>
    </row>
    <row r="162" spans="2:49" ht="17.25" customHeight="1" x14ac:dyDescent="0.25">
      <c r="B162" s="114" t="s">
        <v>122</v>
      </c>
      <c r="C162" s="115" t="s">
        <v>88</v>
      </c>
      <c r="D162" s="116" t="s">
        <v>75</v>
      </c>
      <c r="E162" s="115" t="s">
        <v>76</v>
      </c>
      <c r="F162" s="117">
        <v>43654.556446759256</v>
      </c>
      <c r="G162" s="117">
        <v>44477</v>
      </c>
      <c r="H162" s="116" t="s">
        <v>77</v>
      </c>
      <c r="I162" s="118">
        <v>66133314</v>
      </c>
      <c r="J162" s="118">
        <v>56978849</v>
      </c>
      <c r="K162" s="118">
        <v>57926965.622188039</v>
      </c>
      <c r="L162" s="118">
        <v>66133314</v>
      </c>
      <c r="M162" s="109">
        <v>0.87591203462400002</v>
      </c>
      <c r="N162" s="119">
        <v>7.3734902920999996</v>
      </c>
      <c r="O162" s="115" t="s">
        <v>78</v>
      </c>
      <c r="P162" s="111">
        <v>1.7361213E-2</v>
      </c>
      <c r="Q162" s="120"/>
      <c r="R162" s="121"/>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100"/>
      <c r="AU162" s="96"/>
      <c r="AV162" s="96"/>
      <c r="AW162" s="96"/>
    </row>
    <row r="163" spans="2:49" ht="17.25" customHeight="1" x14ac:dyDescent="0.25">
      <c r="B163" s="122" t="s">
        <v>89</v>
      </c>
      <c r="C163" s="123"/>
      <c r="D163" s="124"/>
      <c r="E163" s="123"/>
      <c r="F163" s="125"/>
      <c r="G163" s="125"/>
      <c r="H163" s="124"/>
      <c r="I163" s="126">
        <v>17785393953</v>
      </c>
      <c r="J163" s="126">
        <v>15089341316</v>
      </c>
      <c r="K163" s="126">
        <v>15208908413.487627</v>
      </c>
      <c r="L163" s="126">
        <v>17785393953</v>
      </c>
      <c r="M163" s="109"/>
      <c r="N163" s="127"/>
      <c r="O163" s="123"/>
      <c r="P163" s="128">
        <v>4.5582414996999985</v>
      </c>
      <c r="Q163" s="129"/>
      <c r="R163" s="130"/>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100"/>
      <c r="AU163" s="96"/>
      <c r="AV163" s="96"/>
      <c r="AW163" s="96"/>
    </row>
    <row r="164" spans="2:49" ht="17.25" customHeight="1" x14ac:dyDescent="0.25">
      <c r="B164" s="114" t="s">
        <v>74</v>
      </c>
      <c r="C164" s="115" t="s">
        <v>133</v>
      </c>
      <c r="D164" s="116" t="s">
        <v>75</v>
      </c>
      <c r="E164" s="115" t="s">
        <v>76</v>
      </c>
      <c r="F164" s="117">
        <v>44082.671909722223</v>
      </c>
      <c r="G164" s="117">
        <v>45182</v>
      </c>
      <c r="H164" s="116" t="s">
        <v>77</v>
      </c>
      <c r="I164" s="118">
        <v>2458082192</v>
      </c>
      <c r="J164" s="118">
        <v>2000000000</v>
      </c>
      <c r="K164" s="118">
        <v>2009012778.7885044</v>
      </c>
      <c r="L164" s="118">
        <v>2458082192</v>
      </c>
      <c r="M164" s="109">
        <v>0.81730903276</v>
      </c>
      <c r="N164" s="119">
        <v>7.7450002170000003</v>
      </c>
      <c r="O164" s="115" t="s">
        <v>78</v>
      </c>
      <c r="P164" s="111">
        <v>0.60211851979999997</v>
      </c>
      <c r="Q164" s="120"/>
      <c r="R164" s="121"/>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100"/>
      <c r="AU164" s="96"/>
      <c r="AV164" s="96"/>
      <c r="AW164" s="96"/>
    </row>
    <row r="165" spans="2:49" ht="17.25" customHeight="1" x14ac:dyDescent="0.25">
      <c r="B165" s="114" t="s">
        <v>74</v>
      </c>
      <c r="C165" s="115" t="s">
        <v>133</v>
      </c>
      <c r="D165" s="116" t="s">
        <v>75</v>
      </c>
      <c r="E165" s="115" t="s">
        <v>76</v>
      </c>
      <c r="F165" s="117">
        <v>44000.679606481484</v>
      </c>
      <c r="G165" s="117">
        <v>45100</v>
      </c>
      <c r="H165" s="116" t="s">
        <v>77</v>
      </c>
      <c r="I165" s="118">
        <v>617397603</v>
      </c>
      <c r="J165" s="118">
        <v>500500000</v>
      </c>
      <c r="K165" s="118">
        <v>501765612.77327263</v>
      </c>
      <c r="L165" s="118">
        <v>617397603</v>
      </c>
      <c r="M165" s="109">
        <v>0.81271065895799999</v>
      </c>
      <c r="N165" s="119">
        <v>7.9783002233999998</v>
      </c>
      <c r="O165" s="115" t="s">
        <v>78</v>
      </c>
      <c r="P165" s="111">
        <v>0.15038349740000001</v>
      </c>
      <c r="Q165" s="120"/>
      <c r="R165" s="121"/>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100"/>
      <c r="AU165" s="96"/>
      <c r="AV165" s="96"/>
      <c r="AW165" s="96"/>
    </row>
    <row r="166" spans="2:49" ht="17.25" customHeight="1" x14ac:dyDescent="0.25">
      <c r="B166" s="114" t="s">
        <v>74</v>
      </c>
      <c r="C166" s="115" t="s">
        <v>133</v>
      </c>
      <c r="D166" s="116" t="s">
        <v>75</v>
      </c>
      <c r="E166" s="115" t="s">
        <v>76</v>
      </c>
      <c r="F166" s="117">
        <v>44098.627905092595</v>
      </c>
      <c r="G166" s="117">
        <v>44648</v>
      </c>
      <c r="H166" s="116" t="s">
        <v>77</v>
      </c>
      <c r="I166" s="118">
        <v>2188356164</v>
      </c>
      <c r="J166" s="118">
        <v>1999999999</v>
      </c>
      <c r="K166" s="118">
        <v>2002003760.0408468</v>
      </c>
      <c r="L166" s="118">
        <v>2188356164</v>
      </c>
      <c r="M166" s="109">
        <v>0.91484365889599994</v>
      </c>
      <c r="N166" s="119">
        <v>6.2810896103999996</v>
      </c>
      <c r="O166" s="115" t="s">
        <v>78</v>
      </c>
      <c r="P166" s="111">
        <v>0.60001785620000003</v>
      </c>
      <c r="Q166" s="120"/>
      <c r="R166" s="121"/>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100"/>
      <c r="AU166" s="96"/>
      <c r="AV166" s="96"/>
      <c r="AW166" s="96"/>
    </row>
    <row r="167" spans="2:49" ht="17.25" customHeight="1" x14ac:dyDescent="0.25">
      <c r="B167" s="114" t="s">
        <v>74</v>
      </c>
      <c r="C167" s="115" t="s">
        <v>133</v>
      </c>
      <c r="D167" s="116" t="s">
        <v>75</v>
      </c>
      <c r="E167" s="115" t="s">
        <v>76</v>
      </c>
      <c r="F167" s="117">
        <v>44055.535474537035</v>
      </c>
      <c r="G167" s="117">
        <v>44606</v>
      </c>
      <c r="H167" s="116" t="s">
        <v>77</v>
      </c>
      <c r="I167" s="118">
        <v>546672154</v>
      </c>
      <c r="J167" s="118">
        <v>500582402</v>
      </c>
      <c r="K167" s="118">
        <v>504636893.31703842</v>
      </c>
      <c r="L167" s="118">
        <v>546672154</v>
      </c>
      <c r="M167" s="109">
        <v>0.92310700229499998</v>
      </c>
      <c r="N167" s="119">
        <v>6.1932481577000003</v>
      </c>
      <c r="O167" s="115" t="s">
        <v>78</v>
      </c>
      <c r="P167" s="111">
        <v>0.1512440451</v>
      </c>
      <c r="Q167" s="120"/>
      <c r="R167" s="121"/>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100"/>
      <c r="AU167" s="96"/>
      <c r="AV167" s="96"/>
      <c r="AW167" s="96"/>
    </row>
    <row r="168" spans="2:49" ht="17.25" customHeight="1" x14ac:dyDescent="0.25">
      <c r="B168" s="114" t="s">
        <v>74</v>
      </c>
      <c r="C168" s="115" t="s">
        <v>133</v>
      </c>
      <c r="D168" s="116" t="s">
        <v>75</v>
      </c>
      <c r="E168" s="115" t="s">
        <v>76</v>
      </c>
      <c r="F168" s="117">
        <v>44028.741539351853</v>
      </c>
      <c r="G168" s="117">
        <v>44760</v>
      </c>
      <c r="H168" s="116" t="s">
        <v>77</v>
      </c>
      <c r="I168" s="118">
        <v>569256359</v>
      </c>
      <c r="J168" s="118">
        <v>500500000</v>
      </c>
      <c r="K168" s="118">
        <v>507568191.86262321</v>
      </c>
      <c r="L168" s="118">
        <v>569256359</v>
      </c>
      <c r="M168" s="109">
        <v>0.89163376717300002</v>
      </c>
      <c r="N168" s="119">
        <v>6.9669332839000004</v>
      </c>
      <c r="O168" s="115" t="s">
        <v>78</v>
      </c>
      <c r="P168" s="111">
        <v>0.1521225806</v>
      </c>
      <c r="Q168" s="120"/>
      <c r="R168" s="121"/>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100"/>
      <c r="AU168" s="96"/>
      <c r="AV168" s="96"/>
      <c r="AW168" s="96"/>
    </row>
    <row r="169" spans="2:49" ht="17.25" customHeight="1" x14ac:dyDescent="0.25">
      <c r="B169" s="114" t="s">
        <v>74</v>
      </c>
      <c r="C169" s="115" t="s">
        <v>133</v>
      </c>
      <c r="D169" s="116" t="s">
        <v>75</v>
      </c>
      <c r="E169" s="115" t="s">
        <v>76</v>
      </c>
      <c r="F169" s="117">
        <v>44097.615324074075</v>
      </c>
      <c r="G169" s="117">
        <v>44648</v>
      </c>
      <c r="H169" s="116" t="s">
        <v>77</v>
      </c>
      <c r="I169" s="118">
        <v>1094349315</v>
      </c>
      <c r="J169" s="118">
        <v>1000000000</v>
      </c>
      <c r="K169" s="118">
        <v>1001168946.1559577</v>
      </c>
      <c r="L169" s="118">
        <v>1094349315</v>
      </c>
      <c r="M169" s="109">
        <v>0.91485317570299995</v>
      </c>
      <c r="N169" s="119">
        <v>6.2810264022000002</v>
      </c>
      <c r="O169" s="115" t="s">
        <v>78</v>
      </c>
      <c r="P169" s="111">
        <v>0.30005899930000002</v>
      </c>
      <c r="Q169" s="120"/>
      <c r="R169" s="121"/>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100"/>
      <c r="AU169" s="96"/>
      <c r="AV169" s="96"/>
      <c r="AW169" s="96"/>
    </row>
    <row r="170" spans="2:49" ht="17.25" customHeight="1" x14ac:dyDescent="0.25">
      <c r="B170" s="114" t="s">
        <v>74</v>
      </c>
      <c r="C170" s="115" t="s">
        <v>133</v>
      </c>
      <c r="D170" s="116" t="s">
        <v>75</v>
      </c>
      <c r="E170" s="115" t="s">
        <v>76</v>
      </c>
      <c r="F170" s="117">
        <v>44055.532592592594</v>
      </c>
      <c r="G170" s="117">
        <v>44606</v>
      </c>
      <c r="H170" s="116" t="s">
        <v>77</v>
      </c>
      <c r="I170" s="118">
        <v>546672154</v>
      </c>
      <c r="J170" s="118">
        <v>500582402</v>
      </c>
      <c r="K170" s="118">
        <v>504636893.31703842</v>
      </c>
      <c r="L170" s="118">
        <v>546672154</v>
      </c>
      <c r="M170" s="109">
        <v>0.92310700229499998</v>
      </c>
      <c r="N170" s="119">
        <v>6.1932481577000003</v>
      </c>
      <c r="O170" s="115" t="s">
        <v>78</v>
      </c>
      <c r="P170" s="111">
        <v>0.1512440451</v>
      </c>
      <c r="Q170" s="120"/>
      <c r="R170" s="121"/>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100"/>
      <c r="AU170" s="96"/>
      <c r="AV170" s="96"/>
      <c r="AW170" s="96"/>
    </row>
    <row r="171" spans="2:49" ht="17.25" customHeight="1" x14ac:dyDescent="0.25">
      <c r="B171" s="114" t="s">
        <v>74</v>
      </c>
      <c r="C171" s="115" t="s">
        <v>133</v>
      </c>
      <c r="D171" s="116" t="s">
        <v>75</v>
      </c>
      <c r="E171" s="115" t="s">
        <v>76</v>
      </c>
      <c r="F171" s="117">
        <v>44004.73883101852</v>
      </c>
      <c r="G171" s="117">
        <v>45104</v>
      </c>
      <c r="H171" s="116" t="s">
        <v>77</v>
      </c>
      <c r="I171" s="118">
        <v>617397600</v>
      </c>
      <c r="J171" s="118">
        <v>500500000</v>
      </c>
      <c r="K171" s="118">
        <v>501343899.78903705</v>
      </c>
      <c r="L171" s="118">
        <v>617397600</v>
      </c>
      <c r="M171" s="109">
        <v>0.81202761362999998</v>
      </c>
      <c r="N171" s="119">
        <v>7.9784515877000004</v>
      </c>
      <c r="O171" s="115" t="s">
        <v>78</v>
      </c>
      <c r="P171" s="111">
        <v>0.15025710640000001</v>
      </c>
      <c r="Q171" s="120"/>
      <c r="R171" s="121"/>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100"/>
      <c r="AU171" s="96"/>
      <c r="AV171" s="96"/>
      <c r="AW171" s="96"/>
    </row>
    <row r="172" spans="2:49" ht="17.25" customHeight="1" x14ac:dyDescent="0.25">
      <c r="B172" s="114" t="s">
        <v>74</v>
      </c>
      <c r="C172" s="115" t="s">
        <v>133</v>
      </c>
      <c r="D172" s="116" t="s">
        <v>75</v>
      </c>
      <c r="E172" s="115" t="s">
        <v>76</v>
      </c>
      <c r="F172" s="117">
        <v>44021.615810185183</v>
      </c>
      <c r="G172" s="117">
        <v>45117</v>
      </c>
      <c r="H172" s="116" t="s">
        <v>77</v>
      </c>
      <c r="I172" s="118">
        <v>614822427</v>
      </c>
      <c r="J172" s="118">
        <v>500603248</v>
      </c>
      <c r="K172" s="118">
        <v>509166448.24546754</v>
      </c>
      <c r="L172" s="118">
        <v>614822427</v>
      </c>
      <c r="M172" s="109">
        <v>0.82815204176900004</v>
      </c>
      <c r="N172" s="119">
        <v>7.7440160248999996</v>
      </c>
      <c r="O172" s="115" t="s">
        <v>78</v>
      </c>
      <c r="P172" s="111">
        <v>0.1526015919</v>
      </c>
      <c r="Q172" s="120"/>
      <c r="R172" s="121"/>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100"/>
      <c r="AU172" s="96"/>
      <c r="AV172" s="96"/>
      <c r="AW172" s="96"/>
    </row>
    <row r="173" spans="2:49" ht="17.25" customHeight="1" x14ac:dyDescent="0.25">
      <c r="B173" s="114" t="s">
        <v>74</v>
      </c>
      <c r="C173" s="115" t="s">
        <v>133</v>
      </c>
      <c r="D173" s="116" t="s">
        <v>75</v>
      </c>
      <c r="E173" s="115" t="s">
        <v>76</v>
      </c>
      <c r="F173" s="117">
        <v>44082.669004629628</v>
      </c>
      <c r="G173" s="117">
        <v>45182</v>
      </c>
      <c r="H173" s="116" t="s">
        <v>77</v>
      </c>
      <c r="I173" s="118">
        <v>2458082192</v>
      </c>
      <c r="J173" s="118">
        <v>2000000000</v>
      </c>
      <c r="K173" s="118">
        <v>2009012778.7885044</v>
      </c>
      <c r="L173" s="118">
        <v>2458082192</v>
      </c>
      <c r="M173" s="109">
        <v>0.81730903276</v>
      </c>
      <c r="N173" s="119">
        <v>7.7450002170000003</v>
      </c>
      <c r="O173" s="115" t="s">
        <v>78</v>
      </c>
      <c r="P173" s="111">
        <v>0.60211851979999997</v>
      </c>
      <c r="Q173" s="120"/>
      <c r="R173" s="121"/>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100"/>
      <c r="AU173" s="96"/>
      <c r="AV173" s="96"/>
      <c r="AW173" s="96"/>
    </row>
    <row r="174" spans="2:49" ht="17.25" customHeight="1" x14ac:dyDescent="0.25">
      <c r="B174" s="114" t="s">
        <v>74</v>
      </c>
      <c r="C174" s="115" t="s">
        <v>133</v>
      </c>
      <c r="D174" s="116" t="s">
        <v>75</v>
      </c>
      <c r="E174" s="115" t="s">
        <v>76</v>
      </c>
      <c r="F174" s="117">
        <v>44000.676446759258</v>
      </c>
      <c r="G174" s="117">
        <v>45100</v>
      </c>
      <c r="H174" s="116" t="s">
        <v>77</v>
      </c>
      <c r="I174" s="118">
        <v>617397603</v>
      </c>
      <c r="J174" s="118">
        <v>500500000</v>
      </c>
      <c r="K174" s="118">
        <v>501765612.77327263</v>
      </c>
      <c r="L174" s="118">
        <v>617397603</v>
      </c>
      <c r="M174" s="109">
        <v>0.81271065895799999</v>
      </c>
      <c r="N174" s="119">
        <v>7.9783002233999998</v>
      </c>
      <c r="O174" s="115" t="s">
        <v>78</v>
      </c>
      <c r="P174" s="111">
        <v>0.15038349740000001</v>
      </c>
      <c r="Q174" s="120"/>
      <c r="R174" s="121"/>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100"/>
      <c r="AU174" s="96"/>
      <c r="AV174" s="96"/>
      <c r="AW174" s="96"/>
    </row>
    <row r="175" spans="2:49" ht="17.25" customHeight="1" x14ac:dyDescent="0.25">
      <c r="B175" s="114" t="s">
        <v>74</v>
      </c>
      <c r="C175" s="115" t="s">
        <v>133</v>
      </c>
      <c r="D175" s="116" t="s">
        <v>75</v>
      </c>
      <c r="E175" s="115" t="s">
        <v>76</v>
      </c>
      <c r="F175" s="117">
        <v>44055.519895833335</v>
      </c>
      <c r="G175" s="117">
        <v>44789</v>
      </c>
      <c r="H175" s="116" t="s">
        <v>77</v>
      </c>
      <c r="I175" s="118">
        <v>569538147</v>
      </c>
      <c r="J175" s="118">
        <v>500592364</v>
      </c>
      <c r="K175" s="118">
        <v>505139662.37550437</v>
      </c>
      <c r="L175" s="118">
        <v>569538147</v>
      </c>
      <c r="M175" s="109">
        <v>0.88692858421599996</v>
      </c>
      <c r="N175" s="119">
        <v>6.9680283888999996</v>
      </c>
      <c r="O175" s="115" t="s">
        <v>78</v>
      </c>
      <c r="P175" s="111">
        <v>0.1513947293</v>
      </c>
      <c r="Q175" s="120"/>
      <c r="R175" s="121"/>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100"/>
      <c r="AU175" s="96"/>
      <c r="AV175" s="96"/>
      <c r="AW175" s="96"/>
    </row>
    <row r="176" spans="2:49" ht="17.25" customHeight="1" x14ac:dyDescent="0.25">
      <c r="B176" s="114" t="s">
        <v>74</v>
      </c>
      <c r="C176" s="115" t="s">
        <v>133</v>
      </c>
      <c r="D176" s="116" t="s">
        <v>75</v>
      </c>
      <c r="E176" s="115" t="s">
        <v>76</v>
      </c>
      <c r="F176" s="117">
        <v>44004.736493055556</v>
      </c>
      <c r="G176" s="117">
        <v>45104</v>
      </c>
      <c r="H176" s="116" t="s">
        <v>77</v>
      </c>
      <c r="I176" s="118">
        <v>617397600</v>
      </c>
      <c r="J176" s="118">
        <v>500500000</v>
      </c>
      <c r="K176" s="118">
        <v>501343899.78903705</v>
      </c>
      <c r="L176" s="118">
        <v>617397600</v>
      </c>
      <c r="M176" s="109">
        <v>0.81202761362999998</v>
      </c>
      <c r="N176" s="119">
        <v>7.9784515877000004</v>
      </c>
      <c r="O176" s="115" t="s">
        <v>78</v>
      </c>
      <c r="P176" s="111">
        <v>0.15025710640000001</v>
      </c>
      <c r="Q176" s="120"/>
      <c r="R176" s="121"/>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100"/>
      <c r="AU176" s="96"/>
      <c r="AV176" s="96"/>
      <c r="AW176" s="96"/>
    </row>
    <row r="177" spans="2:49" ht="17.25" customHeight="1" x14ac:dyDescent="0.25">
      <c r="B177" s="114" t="s">
        <v>74</v>
      </c>
      <c r="C177" s="115" t="s">
        <v>133</v>
      </c>
      <c r="D177" s="116" t="s">
        <v>75</v>
      </c>
      <c r="E177" s="115" t="s">
        <v>76</v>
      </c>
      <c r="F177" s="117">
        <v>44021.61273148148</v>
      </c>
      <c r="G177" s="117">
        <v>45117</v>
      </c>
      <c r="H177" s="116" t="s">
        <v>77</v>
      </c>
      <c r="I177" s="118">
        <v>614822427</v>
      </c>
      <c r="J177" s="118">
        <v>500603248</v>
      </c>
      <c r="K177" s="118">
        <v>509166448.24546754</v>
      </c>
      <c r="L177" s="118">
        <v>614822427</v>
      </c>
      <c r="M177" s="109">
        <v>0.82815204176900004</v>
      </c>
      <c r="N177" s="119">
        <v>7.7440160248999996</v>
      </c>
      <c r="O177" s="115" t="s">
        <v>78</v>
      </c>
      <c r="P177" s="111">
        <v>0.1526015919</v>
      </c>
      <c r="Q177" s="120"/>
      <c r="R177" s="121"/>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100"/>
      <c r="AU177" s="96"/>
      <c r="AV177" s="96"/>
      <c r="AW177" s="96"/>
    </row>
    <row r="178" spans="2:49" ht="17.25" customHeight="1" x14ac:dyDescent="0.25">
      <c r="B178" s="114" t="s">
        <v>74</v>
      </c>
      <c r="C178" s="115" t="s">
        <v>133</v>
      </c>
      <c r="D178" s="116" t="s">
        <v>75</v>
      </c>
      <c r="E178" s="115" t="s">
        <v>76</v>
      </c>
      <c r="F178" s="117">
        <v>44060.666087962964</v>
      </c>
      <c r="G178" s="117">
        <v>45159</v>
      </c>
      <c r="H178" s="116" t="s">
        <v>77</v>
      </c>
      <c r="I178" s="118">
        <v>615030855</v>
      </c>
      <c r="J178" s="118">
        <v>500500000</v>
      </c>
      <c r="K178" s="118">
        <v>505020969.51716948</v>
      </c>
      <c r="L178" s="118">
        <v>615030855</v>
      </c>
      <c r="M178" s="109">
        <v>0.82113111140899997</v>
      </c>
      <c r="N178" s="119">
        <v>7.7448406001999999</v>
      </c>
      <c r="O178" s="115" t="s">
        <v>78</v>
      </c>
      <c r="P178" s="111">
        <v>0.15135915599999999</v>
      </c>
      <c r="Q178" s="120"/>
      <c r="R178" s="121"/>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100"/>
      <c r="AU178" s="96"/>
      <c r="AV178" s="96"/>
      <c r="AW178" s="96"/>
    </row>
    <row r="179" spans="2:49" ht="17.25" customHeight="1" x14ac:dyDescent="0.25">
      <c r="B179" s="114" t="s">
        <v>74</v>
      </c>
      <c r="C179" s="115" t="s">
        <v>133</v>
      </c>
      <c r="D179" s="116" t="s">
        <v>75</v>
      </c>
      <c r="E179" s="115" t="s">
        <v>76</v>
      </c>
      <c r="F179" s="117">
        <v>44000.687083333331</v>
      </c>
      <c r="G179" s="117">
        <v>45100</v>
      </c>
      <c r="H179" s="116" t="s">
        <v>77</v>
      </c>
      <c r="I179" s="118">
        <v>617397603</v>
      </c>
      <c r="J179" s="118">
        <v>500500000</v>
      </c>
      <c r="K179" s="118">
        <v>501765612.77327263</v>
      </c>
      <c r="L179" s="118">
        <v>617397603</v>
      </c>
      <c r="M179" s="109">
        <v>0.81271065895799999</v>
      </c>
      <c r="N179" s="119">
        <v>7.9783002233999998</v>
      </c>
      <c r="O179" s="115" t="s">
        <v>78</v>
      </c>
      <c r="P179" s="111">
        <v>0.15038349740000001</v>
      </c>
      <c r="Q179" s="120"/>
      <c r="R179" s="121"/>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100"/>
      <c r="AU179" s="96"/>
      <c r="AV179" s="96"/>
      <c r="AW179" s="96"/>
    </row>
    <row r="180" spans="2:49" ht="17.25" customHeight="1" x14ac:dyDescent="0.25">
      <c r="B180" s="114" t="s">
        <v>74</v>
      </c>
      <c r="C180" s="115" t="s">
        <v>133</v>
      </c>
      <c r="D180" s="116" t="s">
        <v>75</v>
      </c>
      <c r="E180" s="115" t="s">
        <v>76</v>
      </c>
      <c r="F180" s="117">
        <v>44021.607430555552</v>
      </c>
      <c r="G180" s="117">
        <v>45117</v>
      </c>
      <c r="H180" s="116" t="s">
        <v>77</v>
      </c>
      <c r="I180" s="118">
        <v>614822427</v>
      </c>
      <c r="J180" s="118">
        <v>500603248</v>
      </c>
      <c r="K180" s="118">
        <v>509166448.24546754</v>
      </c>
      <c r="L180" s="118">
        <v>614822427</v>
      </c>
      <c r="M180" s="109">
        <v>0.82815204176900004</v>
      </c>
      <c r="N180" s="119">
        <v>7.7440160248999996</v>
      </c>
      <c r="O180" s="115" t="s">
        <v>78</v>
      </c>
      <c r="P180" s="111">
        <v>0.1526015919</v>
      </c>
      <c r="Q180" s="120"/>
      <c r="R180" s="121"/>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100"/>
      <c r="AU180" s="96"/>
      <c r="AV180" s="96"/>
      <c r="AW180" s="96"/>
    </row>
    <row r="181" spans="2:49" ht="17.25" customHeight="1" x14ac:dyDescent="0.25">
      <c r="B181" s="114" t="s">
        <v>74</v>
      </c>
      <c r="C181" s="115" t="s">
        <v>133</v>
      </c>
      <c r="D181" s="116" t="s">
        <v>75</v>
      </c>
      <c r="E181" s="115" t="s">
        <v>76</v>
      </c>
      <c r="F181" s="117">
        <v>44102.679143518515</v>
      </c>
      <c r="G181" s="117">
        <v>44833</v>
      </c>
      <c r="H181" s="116" t="s">
        <v>77</v>
      </c>
      <c r="I181" s="118">
        <v>1137187671</v>
      </c>
      <c r="J181" s="118">
        <v>1000000000</v>
      </c>
      <c r="K181" s="118">
        <v>1000369134.1889127</v>
      </c>
      <c r="L181" s="118">
        <v>1137187671</v>
      </c>
      <c r="M181" s="109">
        <v>0.87968693268499998</v>
      </c>
      <c r="N181" s="119">
        <v>6.9674660802000004</v>
      </c>
      <c r="O181" s="115" t="s">
        <v>78</v>
      </c>
      <c r="P181" s="111">
        <v>0.29981928870000002</v>
      </c>
      <c r="Q181" s="120"/>
      <c r="R181" s="121"/>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100"/>
      <c r="AU181" s="96"/>
      <c r="AV181" s="96"/>
      <c r="AW181" s="96"/>
    </row>
    <row r="182" spans="2:49" ht="17.25" customHeight="1" x14ac:dyDescent="0.25">
      <c r="B182" s="114" t="s">
        <v>74</v>
      </c>
      <c r="C182" s="115" t="s">
        <v>133</v>
      </c>
      <c r="D182" s="116" t="s">
        <v>75</v>
      </c>
      <c r="E182" s="115" t="s">
        <v>76</v>
      </c>
      <c r="F182" s="117">
        <v>44055.703576388885</v>
      </c>
      <c r="G182" s="117">
        <v>45154</v>
      </c>
      <c r="H182" s="116" t="s">
        <v>77</v>
      </c>
      <c r="I182" s="118">
        <v>615135068</v>
      </c>
      <c r="J182" s="118">
        <v>500602294</v>
      </c>
      <c r="K182" s="118">
        <v>505640673.67370176</v>
      </c>
      <c r="L182" s="118">
        <v>615135068</v>
      </c>
      <c r="M182" s="109">
        <v>0.82199942740700005</v>
      </c>
      <c r="N182" s="119">
        <v>7.7449326342000004</v>
      </c>
      <c r="O182" s="115" t="s">
        <v>78</v>
      </c>
      <c r="P182" s="111">
        <v>0.15154488669999999</v>
      </c>
      <c r="Q182" s="120"/>
      <c r="R182" s="121"/>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100"/>
      <c r="AU182" s="96"/>
      <c r="AV182" s="96"/>
      <c r="AW182" s="96"/>
    </row>
    <row r="183" spans="2:49" ht="17.25" customHeight="1" x14ac:dyDescent="0.25">
      <c r="B183" s="114" t="s">
        <v>74</v>
      </c>
      <c r="C183" s="115" t="s">
        <v>133</v>
      </c>
      <c r="D183" s="116" t="s">
        <v>75</v>
      </c>
      <c r="E183" s="115" t="s">
        <v>76</v>
      </c>
      <c r="F183" s="117">
        <v>44055.515879629631</v>
      </c>
      <c r="G183" s="117">
        <v>44789</v>
      </c>
      <c r="H183" s="116" t="s">
        <v>77</v>
      </c>
      <c r="I183" s="118">
        <v>569538147</v>
      </c>
      <c r="J183" s="118">
        <v>500592364</v>
      </c>
      <c r="K183" s="118">
        <v>505139662.37550437</v>
      </c>
      <c r="L183" s="118">
        <v>569538147</v>
      </c>
      <c r="M183" s="109">
        <v>0.88692858421599996</v>
      </c>
      <c r="N183" s="119">
        <v>6.9680283888999996</v>
      </c>
      <c r="O183" s="115" t="s">
        <v>78</v>
      </c>
      <c r="P183" s="111">
        <v>0.1513947293</v>
      </c>
      <c r="Q183" s="120"/>
      <c r="R183" s="121"/>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100"/>
      <c r="AU183" s="96"/>
      <c r="AV183" s="96"/>
      <c r="AW183" s="96"/>
    </row>
    <row r="184" spans="2:49" ht="17.25" customHeight="1" x14ac:dyDescent="0.25">
      <c r="B184" s="114" t="s">
        <v>74</v>
      </c>
      <c r="C184" s="115" t="s">
        <v>133</v>
      </c>
      <c r="D184" s="116" t="s">
        <v>75</v>
      </c>
      <c r="E184" s="115" t="s">
        <v>76</v>
      </c>
      <c r="F184" s="117">
        <v>44000.682534722226</v>
      </c>
      <c r="G184" s="117">
        <v>45100</v>
      </c>
      <c r="H184" s="116" t="s">
        <v>77</v>
      </c>
      <c r="I184" s="118">
        <v>617397603</v>
      </c>
      <c r="J184" s="118">
        <v>500500000</v>
      </c>
      <c r="K184" s="118">
        <v>501765612.77327263</v>
      </c>
      <c r="L184" s="118">
        <v>617397603</v>
      </c>
      <c r="M184" s="109">
        <v>0.81271065895799999</v>
      </c>
      <c r="N184" s="119">
        <v>7.9783002233999998</v>
      </c>
      <c r="O184" s="115" t="s">
        <v>78</v>
      </c>
      <c r="P184" s="111">
        <v>0.15038349740000001</v>
      </c>
      <c r="Q184" s="120"/>
      <c r="R184" s="121"/>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100"/>
      <c r="AU184" s="96"/>
      <c r="AV184" s="96"/>
      <c r="AW184" s="96"/>
    </row>
    <row r="185" spans="2:49" ht="17.25" customHeight="1" x14ac:dyDescent="0.25">
      <c r="B185" s="114" t="s">
        <v>74</v>
      </c>
      <c r="C185" s="115" t="s">
        <v>133</v>
      </c>
      <c r="D185" s="116" t="s">
        <v>75</v>
      </c>
      <c r="E185" s="115" t="s">
        <v>76</v>
      </c>
      <c r="F185" s="117">
        <v>44004.74077546296</v>
      </c>
      <c r="G185" s="117">
        <v>45104</v>
      </c>
      <c r="H185" s="116" t="s">
        <v>77</v>
      </c>
      <c r="I185" s="118">
        <v>617397600</v>
      </c>
      <c r="J185" s="118">
        <v>500500000</v>
      </c>
      <c r="K185" s="118">
        <v>501343899.78903705</v>
      </c>
      <c r="L185" s="118">
        <v>617397600</v>
      </c>
      <c r="M185" s="109">
        <v>0.81202761362999998</v>
      </c>
      <c r="N185" s="119">
        <v>7.9784515877000004</v>
      </c>
      <c r="O185" s="115" t="s">
        <v>78</v>
      </c>
      <c r="P185" s="111">
        <v>0.15025710640000001</v>
      </c>
      <c r="Q185" s="120"/>
      <c r="R185" s="121"/>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100"/>
      <c r="AU185" s="96"/>
      <c r="AV185" s="96"/>
      <c r="AW185" s="96"/>
    </row>
    <row r="186" spans="2:49" ht="17.25" customHeight="1" x14ac:dyDescent="0.25">
      <c r="B186" s="114" t="s">
        <v>74</v>
      </c>
      <c r="C186" s="115" t="s">
        <v>133</v>
      </c>
      <c r="D186" s="116" t="s">
        <v>75</v>
      </c>
      <c r="E186" s="115" t="s">
        <v>76</v>
      </c>
      <c r="F186" s="117">
        <v>44099.666400462964</v>
      </c>
      <c r="G186" s="117">
        <v>44649</v>
      </c>
      <c r="H186" s="116" t="s">
        <v>77</v>
      </c>
      <c r="I186" s="118">
        <v>2188356165</v>
      </c>
      <c r="J186" s="118">
        <v>2000000000</v>
      </c>
      <c r="K186" s="118">
        <v>2001669476.2654874</v>
      </c>
      <c r="L186" s="118">
        <v>2188356165</v>
      </c>
      <c r="M186" s="109">
        <v>0.91469090282499999</v>
      </c>
      <c r="N186" s="119">
        <v>6.2803747481999999</v>
      </c>
      <c r="O186" s="115" t="s">
        <v>78</v>
      </c>
      <c r="P186" s="111">
        <v>0.59991766849999995</v>
      </c>
      <c r="Q186" s="120"/>
      <c r="R186" s="121"/>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100"/>
      <c r="AU186" s="96"/>
      <c r="AV186" s="96"/>
      <c r="AW186" s="96"/>
    </row>
    <row r="187" spans="2:49" ht="17.25" customHeight="1" x14ac:dyDescent="0.25">
      <c r="B187" s="114" t="s">
        <v>74</v>
      </c>
      <c r="C187" s="115" t="s">
        <v>133</v>
      </c>
      <c r="D187" s="116" t="s">
        <v>75</v>
      </c>
      <c r="E187" s="115" t="s">
        <v>76</v>
      </c>
      <c r="F187" s="117">
        <v>44055.700949074075</v>
      </c>
      <c r="G187" s="117">
        <v>45154</v>
      </c>
      <c r="H187" s="116" t="s">
        <v>77</v>
      </c>
      <c r="I187" s="118">
        <v>615135068</v>
      </c>
      <c r="J187" s="118">
        <v>500602294</v>
      </c>
      <c r="K187" s="118">
        <v>505640673.67370176</v>
      </c>
      <c r="L187" s="118">
        <v>615135068</v>
      </c>
      <c r="M187" s="109">
        <v>0.82199942740700005</v>
      </c>
      <c r="N187" s="119">
        <v>7.7449326342000004</v>
      </c>
      <c r="O187" s="115" t="s">
        <v>78</v>
      </c>
      <c r="P187" s="111">
        <v>0.15154488669999999</v>
      </c>
      <c r="Q187" s="120"/>
      <c r="R187" s="121"/>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100"/>
      <c r="AU187" s="96"/>
      <c r="AV187" s="96"/>
      <c r="AW187" s="96"/>
    </row>
    <row r="188" spans="2:49" ht="17.25" customHeight="1" x14ac:dyDescent="0.25">
      <c r="B188" s="114" t="s">
        <v>74</v>
      </c>
      <c r="C188" s="115" t="s">
        <v>133</v>
      </c>
      <c r="D188" s="116" t="s">
        <v>75</v>
      </c>
      <c r="E188" s="115" t="s">
        <v>76</v>
      </c>
      <c r="F188" s="117">
        <v>44028.742766203701</v>
      </c>
      <c r="G188" s="117">
        <v>44760</v>
      </c>
      <c r="H188" s="116" t="s">
        <v>77</v>
      </c>
      <c r="I188" s="118">
        <v>569256359</v>
      </c>
      <c r="J188" s="118">
        <v>500500000</v>
      </c>
      <c r="K188" s="118">
        <v>507568191.86262321</v>
      </c>
      <c r="L188" s="118">
        <v>569256359</v>
      </c>
      <c r="M188" s="109">
        <v>0.89163376717300002</v>
      </c>
      <c r="N188" s="119">
        <v>6.9669332839000004</v>
      </c>
      <c r="O188" s="115" t="s">
        <v>78</v>
      </c>
      <c r="P188" s="111">
        <v>0.1521225806</v>
      </c>
      <c r="Q188" s="120"/>
      <c r="R188" s="121"/>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100"/>
      <c r="AU188" s="96"/>
      <c r="AV188" s="96"/>
      <c r="AW188" s="96"/>
    </row>
    <row r="189" spans="2:49" ht="17.25" customHeight="1" x14ac:dyDescent="0.25">
      <c r="B189" s="114" t="s">
        <v>74</v>
      </c>
      <c r="C189" s="115" t="s">
        <v>133</v>
      </c>
      <c r="D189" s="116" t="s">
        <v>75</v>
      </c>
      <c r="E189" s="115" t="s">
        <v>76</v>
      </c>
      <c r="F189" s="117">
        <v>44000.678136574075</v>
      </c>
      <c r="G189" s="117">
        <v>45100</v>
      </c>
      <c r="H189" s="116" t="s">
        <v>77</v>
      </c>
      <c r="I189" s="118">
        <v>617397603</v>
      </c>
      <c r="J189" s="118">
        <v>500500000</v>
      </c>
      <c r="K189" s="118">
        <v>501765612.77327263</v>
      </c>
      <c r="L189" s="118">
        <v>617397603</v>
      </c>
      <c r="M189" s="109">
        <v>0.81271065895799999</v>
      </c>
      <c r="N189" s="119">
        <v>7.9783002233999998</v>
      </c>
      <c r="O189" s="115" t="s">
        <v>78</v>
      </c>
      <c r="P189" s="111">
        <v>0.15038349740000001</v>
      </c>
      <c r="Q189" s="120"/>
      <c r="R189" s="121"/>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100"/>
      <c r="AU189" s="96"/>
      <c r="AV189" s="96"/>
      <c r="AW189" s="96"/>
    </row>
    <row r="190" spans="2:49" ht="17.25" customHeight="1" x14ac:dyDescent="0.25">
      <c r="B190" s="114" t="s">
        <v>74</v>
      </c>
      <c r="C190" s="115" t="s">
        <v>133</v>
      </c>
      <c r="D190" s="116" t="s">
        <v>75</v>
      </c>
      <c r="E190" s="115" t="s">
        <v>76</v>
      </c>
      <c r="F190" s="117">
        <v>44098.626782407409</v>
      </c>
      <c r="G190" s="117">
        <v>44648</v>
      </c>
      <c r="H190" s="116" t="s">
        <v>77</v>
      </c>
      <c r="I190" s="118">
        <v>2188356164</v>
      </c>
      <c r="J190" s="118">
        <v>1999999999</v>
      </c>
      <c r="K190" s="118">
        <v>2002003760.0408468</v>
      </c>
      <c r="L190" s="118">
        <v>2188356164</v>
      </c>
      <c r="M190" s="109">
        <v>0.91484365889599994</v>
      </c>
      <c r="N190" s="119">
        <v>6.2810896103999996</v>
      </c>
      <c r="O190" s="115" t="s">
        <v>78</v>
      </c>
      <c r="P190" s="111">
        <v>0.60001785620000003</v>
      </c>
      <c r="Q190" s="120"/>
      <c r="R190" s="121"/>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100"/>
      <c r="AU190" s="96"/>
      <c r="AV190" s="96"/>
      <c r="AW190" s="96"/>
    </row>
    <row r="191" spans="2:49" ht="17.25" customHeight="1" x14ac:dyDescent="0.25">
      <c r="B191" s="114" t="s">
        <v>74</v>
      </c>
      <c r="C191" s="115" t="s">
        <v>133</v>
      </c>
      <c r="D191" s="116" t="s">
        <v>75</v>
      </c>
      <c r="E191" s="115" t="s">
        <v>76</v>
      </c>
      <c r="F191" s="117">
        <v>44055.534212962964</v>
      </c>
      <c r="G191" s="117">
        <v>44606</v>
      </c>
      <c r="H191" s="116" t="s">
        <v>77</v>
      </c>
      <c r="I191" s="118">
        <v>546672154</v>
      </c>
      <c r="J191" s="118">
        <v>500582402</v>
      </c>
      <c r="K191" s="118">
        <v>504636893.31703842</v>
      </c>
      <c r="L191" s="118">
        <v>546672154</v>
      </c>
      <c r="M191" s="109">
        <v>0.92310700229499998</v>
      </c>
      <c r="N191" s="119">
        <v>6.1932481577000003</v>
      </c>
      <c r="O191" s="115" t="s">
        <v>78</v>
      </c>
      <c r="P191" s="111">
        <v>0.1512440451</v>
      </c>
      <c r="Q191" s="120"/>
      <c r="R191" s="121"/>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100"/>
      <c r="AU191" s="96"/>
      <c r="AV191" s="96"/>
      <c r="AW191" s="96"/>
    </row>
    <row r="192" spans="2:49" ht="17.25" customHeight="1" x14ac:dyDescent="0.25">
      <c r="B192" s="114" t="s">
        <v>74</v>
      </c>
      <c r="C192" s="115" t="s">
        <v>133</v>
      </c>
      <c r="D192" s="116" t="s">
        <v>75</v>
      </c>
      <c r="E192" s="115" t="s">
        <v>76</v>
      </c>
      <c r="F192" s="117">
        <v>44004.740358796298</v>
      </c>
      <c r="G192" s="117">
        <v>45104</v>
      </c>
      <c r="H192" s="116" t="s">
        <v>77</v>
      </c>
      <c r="I192" s="118">
        <v>617397600</v>
      </c>
      <c r="J192" s="118">
        <v>500500000</v>
      </c>
      <c r="K192" s="118">
        <v>501343899.78903705</v>
      </c>
      <c r="L192" s="118">
        <v>617397600</v>
      </c>
      <c r="M192" s="109">
        <v>0.81202761362999998</v>
      </c>
      <c r="N192" s="119">
        <v>7.9784515877000004</v>
      </c>
      <c r="O192" s="115" t="s">
        <v>78</v>
      </c>
      <c r="P192" s="111">
        <v>0.15025710640000001</v>
      </c>
      <c r="Q192" s="120"/>
      <c r="R192" s="121"/>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100"/>
      <c r="AU192" s="96"/>
      <c r="AV192" s="96"/>
      <c r="AW192" s="96"/>
    </row>
    <row r="193" spans="2:49" ht="17.25" customHeight="1" x14ac:dyDescent="0.25">
      <c r="B193" s="114" t="s">
        <v>74</v>
      </c>
      <c r="C193" s="115" t="s">
        <v>133</v>
      </c>
      <c r="D193" s="116" t="s">
        <v>75</v>
      </c>
      <c r="E193" s="115" t="s">
        <v>76</v>
      </c>
      <c r="F193" s="117">
        <v>44028.740752314814</v>
      </c>
      <c r="G193" s="117">
        <v>44760</v>
      </c>
      <c r="H193" s="116" t="s">
        <v>77</v>
      </c>
      <c r="I193" s="118">
        <v>569256359</v>
      </c>
      <c r="J193" s="118">
        <v>500500000</v>
      </c>
      <c r="K193" s="118">
        <v>507568191.86262321</v>
      </c>
      <c r="L193" s="118">
        <v>569256359</v>
      </c>
      <c r="M193" s="109">
        <v>0.89163376717300002</v>
      </c>
      <c r="N193" s="119">
        <v>6.9669332839000004</v>
      </c>
      <c r="O193" s="115" t="s">
        <v>78</v>
      </c>
      <c r="P193" s="111">
        <v>0.1521225806</v>
      </c>
      <c r="Q193" s="120"/>
      <c r="R193" s="121"/>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100"/>
      <c r="AU193" s="96"/>
      <c r="AV193" s="96"/>
      <c r="AW193" s="96"/>
    </row>
    <row r="194" spans="2:49" ht="17.25" customHeight="1" x14ac:dyDescent="0.25">
      <c r="B194" s="114" t="s">
        <v>74</v>
      </c>
      <c r="C194" s="115" t="s">
        <v>133</v>
      </c>
      <c r="D194" s="116" t="s">
        <v>75</v>
      </c>
      <c r="E194" s="115" t="s">
        <v>76</v>
      </c>
      <c r="F194" s="117">
        <v>44082.670752314814</v>
      </c>
      <c r="G194" s="117">
        <v>45182</v>
      </c>
      <c r="H194" s="116" t="s">
        <v>77</v>
      </c>
      <c r="I194" s="118">
        <v>2458082192</v>
      </c>
      <c r="J194" s="118">
        <v>2000000000</v>
      </c>
      <c r="K194" s="118">
        <v>2009012778.7885044</v>
      </c>
      <c r="L194" s="118">
        <v>2458082192</v>
      </c>
      <c r="M194" s="109">
        <v>0.81730903276</v>
      </c>
      <c r="N194" s="119">
        <v>7.7450002170000003</v>
      </c>
      <c r="O194" s="115" t="s">
        <v>78</v>
      </c>
      <c r="P194" s="111">
        <v>0.60211851979999997</v>
      </c>
      <c r="Q194" s="120"/>
      <c r="R194" s="121"/>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100"/>
      <c r="AU194" s="96"/>
      <c r="AV194" s="96"/>
      <c r="AW194" s="96"/>
    </row>
    <row r="195" spans="2:49" ht="17.25" customHeight="1" x14ac:dyDescent="0.25">
      <c r="B195" s="114" t="s">
        <v>74</v>
      </c>
      <c r="C195" s="115" t="s">
        <v>133</v>
      </c>
      <c r="D195" s="116" t="s">
        <v>75</v>
      </c>
      <c r="E195" s="115" t="s">
        <v>76</v>
      </c>
      <c r="F195" s="117">
        <v>44096.68310185185</v>
      </c>
      <c r="G195" s="117">
        <v>45196</v>
      </c>
      <c r="H195" s="116" t="s">
        <v>77</v>
      </c>
      <c r="I195" s="118">
        <v>2458082192</v>
      </c>
      <c r="J195" s="118">
        <v>2000000000</v>
      </c>
      <c r="K195" s="118">
        <v>2003272686.4600739</v>
      </c>
      <c r="L195" s="118">
        <v>2458082192</v>
      </c>
      <c r="M195" s="109">
        <v>0.81497384138700002</v>
      </c>
      <c r="N195" s="119">
        <v>7.7450002170000003</v>
      </c>
      <c r="O195" s="115" t="s">
        <v>78</v>
      </c>
      <c r="P195" s="111">
        <v>0.60039816450000005</v>
      </c>
      <c r="Q195" s="120"/>
      <c r="R195" s="121"/>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100"/>
      <c r="AU195" s="96"/>
      <c r="AV195" s="96"/>
      <c r="AW195" s="96"/>
    </row>
    <row r="196" spans="2:49" ht="17.25" customHeight="1" x14ac:dyDescent="0.25">
      <c r="B196" s="114" t="s">
        <v>74</v>
      </c>
      <c r="C196" s="115" t="s">
        <v>133</v>
      </c>
      <c r="D196" s="116" t="s">
        <v>75</v>
      </c>
      <c r="E196" s="115" t="s">
        <v>76</v>
      </c>
      <c r="F196" s="117">
        <v>44055.521585648145</v>
      </c>
      <c r="G196" s="117">
        <v>44789</v>
      </c>
      <c r="H196" s="116" t="s">
        <v>77</v>
      </c>
      <c r="I196" s="118">
        <v>569538147</v>
      </c>
      <c r="J196" s="118">
        <v>500592364</v>
      </c>
      <c r="K196" s="118">
        <v>505139662.37550437</v>
      </c>
      <c r="L196" s="118">
        <v>569538147</v>
      </c>
      <c r="M196" s="109">
        <v>0.88692858421599996</v>
      </c>
      <c r="N196" s="119">
        <v>6.9680283888999996</v>
      </c>
      <c r="O196" s="115" t="s">
        <v>78</v>
      </c>
      <c r="P196" s="111">
        <v>0.1513947293</v>
      </c>
      <c r="Q196" s="120"/>
      <c r="R196" s="121"/>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100"/>
      <c r="AU196" s="96"/>
      <c r="AV196" s="96"/>
      <c r="AW196" s="96"/>
    </row>
    <row r="197" spans="2:49" ht="17.25" customHeight="1" x14ac:dyDescent="0.25">
      <c r="B197" s="114" t="s">
        <v>74</v>
      </c>
      <c r="C197" s="115" t="s">
        <v>133</v>
      </c>
      <c r="D197" s="116" t="s">
        <v>75</v>
      </c>
      <c r="E197" s="115" t="s">
        <v>76</v>
      </c>
      <c r="F197" s="117">
        <v>44004.737824074073</v>
      </c>
      <c r="G197" s="117">
        <v>45104</v>
      </c>
      <c r="H197" s="116" t="s">
        <v>77</v>
      </c>
      <c r="I197" s="118">
        <v>617397600</v>
      </c>
      <c r="J197" s="118">
        <v>500500000</v>
      </c>
      <c r="K197" s="118">
        <v>501343899.78903705</v>
      </c>
      <c r="L197" s="118">
        <v>617397600</v>
      </c>
      <c r="M197" s="109">
        <v>0.81202761362999998</v>
      </c>
      <c r="N197" s="119">
        <v>7.9784515877000004</v>
      </c>
      <c r="O197" s="115" t="s">
        <v>78</v>
      </c>
      <c r="P197" s="111">
        <v>0.15025710640000001</v>
      </c>
      <c r="Q197" s="120"/>
      <c r="R197" s="121"/>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100"/>
      <c r="AU197" s="96"/>
      <c r="AV197" s="96"/>
      <c r="AW197" s="96"/>
    </row>
    <row r="198" spans="2:49" ht="17.25" customHeight="1" x14ac:dyDescent="0.25">
      <c r="B198" s="114" t="s">
        <v>74</v>
      </c>
      <c r="C198" s="115" t="s">
        <v>133</v>
      </c>
      <c r="D198" s="116" t="s">
        <v>75</v>
      </c>
      <c r="E198" s="115" t="s">
        <v>76</v>
      </c>
      <c r="F198" s="117">
        <v>44021.614583333336</v>
      </c>
      <c r="G198" s="117">
        <v>45117</v>
      </c>
      <c r="H198" s="116" t="s">
        <v>77</v>
      </c>
      <c r="I198" s="118">
        <v>614822427</v>
      </c>
      <c r="J198" s="118">
        <v>500603248</v>
      </c>
      <c r="K198" s="118">
        <v>509166448.24546754</v>
      </c>
      <c r="L198" s="118">
        <v>614822427</v>
      </c>
      <c r="M198" s="109">
        <v>0.82815204176900004</v>
      </c>
      <c r="N198" s="119">
        <v>7.7440160248999996</v>
      </c>
      <c r="O198" s="115" t="s">
        <v>78</v>
      </c>
      <c r="P198" s="111">
        <v>0.1526015919</v>
      </c>
      <c r="Q198" s="120"/>
      <c r="R198" s="121"/>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100"/>
      <c r="AU198" s="96"/>
      <c r="AV198" s="96"/>
      <c r="AW198" s="96"/>
    </row>
    <row r="199" spans="2:49" ht="17.25" customHeight="1" x14ac:dyDescent="0.25">
      <c r="B199" s="114" t="s">
        <v>74</v>
      </c>
      <c r="C199" s="115" t="s">
        <v>133</v>
      </c>
      <c r="D199" s="116" t="s">
        <v>75</v>
      </c>
      <c r="E199" s="115" t="s">
        <v>76</v>
      </c>
      <c r="F199" s="117">
        <v>44060.667222222219</v>
      </c>
      <c r="G199" s="117">
        <v>45159</v>
      </c>
      <c r="H199" s="116" t="s">
        <v>77</v>
      </c>
      <c r="I199" s="118">
        <v>615030855</v>
      </c>
      <c r="J199" s="118">
        <v>500500000</v>
      </c>
      <c r="K199" s="118">
        <v>505020969.51716948</v>
      </c>
      <c r="L199" s="118">
        <v>615030855</v>
      </c>
      <c r="M199" s="109">
        <v>0.82113111140899997</v>
      </c>
      <c r="N199" s="119">
        <v>7.7448406001999999</v>
      </c>
      <c r="O199" s="115" t="s">
        <v>78</v>
      </c>
      <c r="P199" s="111">
        <v>0.15135915599999999</v>
      </c>
      <c r="Q199" s="120"/>
      <c r="R199" s="121"/>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100"/>
      <c r="AU199" s="96"/>
      <c r="AV199" s="96"/>
      <c r="AW199" s="96"/>
    </row>
    <row r="200" spans="2:49" ht="17.25" customHeight="1" x14ac:dyDescent="0.25">
      <c r="B200" s="114" t="s">
        <v>74</v>
      </c>
      <c r="C200" s="115" t="s">
        <v>133</v>
      </c>
      <c r="D200" s="116" t="s">
        <v>75</v>
      </c>
      <c r="E200" s="115" t="s">
        <v>76</v>
      </c>
      <c r="F200" s="117">
        <v>44055.517407407409</v>
      </c>
      <c r="G200" s="117">
        <v>44789</v>
      </c>
      <c r="H200" s="116" t="s">
        <v>77</v>
      </c>
      <c r="I200" s="118">
        <v>569538147</v>
      </c>
      <c r="J200" s="118">
        <v>500592364</v>
      </c>
      <c r="K200" s="118">
        <v>505139662.37550437</v>
      </c>
      <c r="L200" s="118">
        <v>569538147</v>
      </c>
      <c r="M200" s="109">
        <v>0.88692858421599996</v>
      </c>
      <c r="N200" s="119">
        <v>6.9680283888999996</v>
      </c>
      <c r="O200" s="115" t="s">
        <v>78</v>
      </c>
      <c r="P200" s="111">
        <v>0.1513947293</v>
      </c>
      <c r="Q200" s="120"/>
      <c r="R200" s="121"/>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100"/>
      <c r="AU200" s="96"/>
      <c r="AV200" s="96"/>
      <c r="AW200" s="96"/>
    </row>
    <row r="201" spans="2:49" ht="17.25" customHeight="1" x14ac:dyDescent="0.25">
      <c r="B201" s="114" t="s">
        <v>74</v>
      </c>
      <c r="C201" s="115" t="s">
        <v>133</v>
      </c>
      <c r="D201" s="116" t="s">
        <v>75</v>
      </c>
      <c r="E201" s="115" t="s">
        <v>76</v>
      </c>
      <c r="F201" s="117">
        <v>44004.735092592593</v>
      </c>
      <c r="G201" s="117">
        <v>45104</v>
      </c>
      <c r="H201" s="116" t="s">
        <v>77</v>
      </c>
      <c r="I201" s="118">
        <v>617397600</v>
      </c>
      <c r="J201" s="118">
        <v>500500000</v>
      </c>
      <c r="K201" s="118">
        <v>501343899.78903705</v>
      </c>
      <c r="L201" s="118">
        <v>617397600</v>
      </c>
      <c r="M201" s="109">
        <v>0.81202761362999998</v>
      </c>
      <c r="N201" s="119">
        <v>7.9784515877000004</v>
      </c>
      <c r="O201" s="115" t="s">
        <v>78</v>
      </c>
      <c r="P201" s="111">
        <v>0.15025710640000001</v>
      </c>
      <c r="Q201" s="120"/>
      <c r="R201" s="121"/>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100"/>
      <c r="AU201" s="96"/>
      <c r="AV201" s="96"/>
      <c r="AW201" s="96"/>
    </row>
    <row r="202" spans="2:49" ht="17.25" customHeight="1" x14ac:dyDescent="0.25">
      <c r="B202" s="114" t="s">
        <v>74</v>
      </c>
      <c r="C202" s="115" t="s">
        <v>133</v>
      </c>
      <c r="D202" s="116" t="s">
        <v>75</v>
      </c>
      <c r="E202" s="115" t="s">
        <v>76</v>
      </c>
      <c r="F202" s="117">
        <v>44021.611203703702</v>
      </c>
      <c r="G202" s="117">
        <v>45117</v>
      </c>
      <c r="H202" s="116" t="s">
        <v>77</v>
      </c>
      <c r="I202" s="118">
        <v>614822427</v>
      </c>
      <c r="J202" s="118">
        <v>500603248</v>
      </c>
      <c r="K202" s="118">
        <v>509166448.24546754</v>
      </c>
      <c r="L202" s="118">
        <v>614822427</v>
      </c>
      <c r="M202" s="109">
        <v>0.82815204176900004</v>
      </c>
      <c r="N202" s="119">
        <v>7.7440160248999996</v>
      </c>
      <c r="O202" s="115" t="s">
        <v>78</v>
      </c>
      <c r="P202" s="111">
        <v>0.1526015919</v>
      </c>
      <c r="Q202" s="120"/>
      <c r="R202" s="121"/>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100"/>
      <c r="AU202" s="96"/>
      <c r="AV202" s="96"/>
      <c r="AW202" s="96"/>
    </row>
    <row r="203" spans="2:49" ht="17.25" customHeight="1" x14ac:dyDescent="0.25">
      <c r="B203" s="114" t="s">
        <v>74</v>
      </c>
      <c r="C203" s="115" t="s">
        <v>133</v>
      </c>
      <c r="D203" s="116" t="s">
        <v>75</v>
      </c>
      <c r="E203" s="115" t="s">
        <v>76</v>
      </c>
      <c r="F203" s="117">
        <v>44060.665277777778</v>
      </c>
      <c r="G203" s="117">
        <v>45159</v>
      </c>
      <c r="H203" s="116" t="s">
        <v>77</v>
      </c>
      <c r="I203" s="118">
        <v>615030855</v>
      </c>
      <c r="J203" s="118">
        <v>500500000</v>
      </c>
      <c r="K203" s="118">
        <v>505020969.51716948</v>
      </c>
      <c r="L203" s="118">
        <v>615030855</v>
      </c>
      <c r="M203" s="109">
        <v>0.82113111140899997</v>
      </c>
      <c r="N203" s="119">
        <v>7.7448406001999999</v>
      </c>
      <c r="O203" s="115" t="s">
        <v>78</v>
      </c>
      <c r="P203" s="111">
        <v>0.15135915599999999</v>
      </c>
      <c r="Q203" s="120"/>
      <c r="R203" s="121"/>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100"/>
      <c r="AU203" s="96"/>
      <c r="AV203" s="96"/>
      <c r="AW203" s="96"/>
    </row>
    <row r="204" spans="2:49" ht="17.25" customHeight="1" x14ac:dyDescent="0.25">
      <c r="B204" s="114" t="s">
        <v>74</v>
      </c>
      <c r="C204" s="115" t="s">
        <v>133</v>
      </c>
      <c r="D204" s="116" t="s">
        <v>75</v>
      </c>
      <c r="E204" s="115" t="s">
        <v>76</v>
      </c>
      <c r="F204" s="117">
        <v>44000.685937499999</v>
      </c>
      <c r="G204" s="117">
        <v>45100</v>
      </c>
      <c r="H204" s="116" t="s">
        <v>77</v>
      </c>
      <c r="I204" s="118">
        <v>617397603</v>
      </c>
      <c r="J204" s="118">
        <v>500500000</v>
      </c>
      <c r="K204" s="118">
        <v>501765612.77327263</v>
      </c>
      <c r="L204" s="118">
        <v>617397603</v>
      </c>
      <c r="M204" s="109">
        <v>0.81271065895799999</v>
      </c>
      <c r="N204" s="119">
        <v>7.9783002233999998</v>
      </c>
      <c r="O204" s="115" t="s">
        <v>78</v>
      </c>
      <c r="P204" s="111">
        <v>0.15038349740000001</v>
      </c>
      <c r="Q204" s="120"/>
      <c r="R204" s="121"/>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100"/>
      <c r="AU204" s="96"/>
      <c r="AV204" s="96"/>
      <c r="AW204" s="96"/>
    </row>
    <row r="205" spans="2:49" ht="17.25" customHeight="1" x14ac:dyDescent="0.25">
      <c r="B205" s="114" t="s">
        <v>74</v>
      </c>
      <c r="C205" s="115" t="s">
        <v>133</v>
      </c>
      <c r="D205" s="116" t="s">
        <v>75</v>
      </c>
      <c r="E205" s="115" t="s">
        <v>76</v>
      </c>
      <c r="F205" s="117">
        <v>44021.60597222222</v>
      </c>
      <c r="G205" s="117">
        <v>45117</v>
      </c>
      <c r="H205" s="116" t="s">
        <v>77</v>
      </c>
      <c r="I205" s="118">
        <v>614822427</v>
      </c>
      <c r="J205" s="118">
        <v>500603248</v>
      </c>
      <c r="K205" s="118">
        <v>509166448.24546754</v>
      </c>
      <c r="L205" s="118">
        <v>614822427</v>
      </c>
      <c r="M205" s="109">
        <v>0.82815204176900004</v>
      </c>
      <c r="N205" s="119">
        <v>7.7440160248999996</v>
      </c>
      <c r="O205" s="115" t="s">
        <v>78</v>
      </c>
      <c r="P205" s="111">
        <v>0.1526015919</v>
      </c>
      <c r="Q205" s="120"/>
      <c r="R205" s="121"/>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100"/>
      <c r="AU205" s="96"/>
      <c r="AV205" s="96"/>
      <c r="AW205" s="96"/>
    </row>
    <row r="206" spans="2:49" ht="17.25" customHeight="1" x14ac:dyDescent="0.25">
      <c r="B206" s="114" t="s">
        <v>74</v>
      </c>
      <c r="C206" s="115" t="s">
        <v>133</v>
      </c>
      <c r="D206" s="116" t="s">
        <v>75</v>
      </c>
      <c r="E206" s="115" t="s">
        <v>76</v>
      </c>
      <c r="F206" s="117">
        <v>44102.67827546296</v>
      </c>
      <c r="G206" s="117">
        <v>44833</v>
      </c>
      <c r="H206" s="116" t="s">
        <v>77</v>
      </c>
      <c r="I206" s="118">
        <v>1137187671</v>
      </c>
      <c r="J206" s="118">
        <v>1000000000</v>
      </c>
      <c r="K206" s="118">
        <v>1000369134.1889127</v>
      </c>
      <c r="L206" s="118">
        <v>1137187671</v>
      </c>
      <c r="M206" s="109">
        <v>0.87968693268499998</v>
      </c>
      <c r="N206" s="119">
        <v>6.9674660802000004</v>
      </c>
      <c r="O206" s="115" t="s">
        <v>78</v>
      </c>
      <c r="P206" s="111">
        <v>0.29981928870000002</v>
      </c>
      <c r="Q206" s="120"/>
      <c r="R206" s="121"/>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100"/>
      <c r="AU206" s="96"/>
      <c r="AV206" s="96"/>
      <c r="AW206" s="96"/>
    </row>
    <row r="207" spans="2:49" ht="17.25" customHeight="1" x14ac:dyDescent="0.25">
      <c r="B207" s="114" t="s">
        <v>74</v>
      </c>
      <c r="C207" s="115" t="s">
        <v>133</v>
      </c>
      <c r="D207" s="116" t="s">
        <v>75</v>
      </c>
      <c r="E207" s="115" t="s">
        <v>76</v>
      </c>
      <c r="F207" s="117">
        <v>44055.702557870369</v>
      </c>
      <c r="G207" s="117">
        <v>45154</v>
      </c>
      <c r="H207" s="116" t="s">
        <v>77</v>
      </c>
      <c r="I207" s="118">
        <v>615135068</v>
      </c>
      <c r="J207" s="118">
        <v>500602294</v>
      </c>
      <c r="K207" s="118">
        <v>505640673.67370176</v>
      </c>
      <c r="L207" s="118">
        <v>615135068</v>
      </c>
      <c r="M207" s="109">
        <v>0.82199942740700005</v>
      </c>
      <c r="N207" s="119">
        <v>7.7449326342000004</v>
      </c>
      <c r="O207" s="115" t="s">
        <v>78</v>
      </c>
      <c r="P207" s="111">
        <v>0.15154488669999999</v>
      </c>
      <c r="Q207" s="120"/>
      <c r="R207" s="121"/>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100"/>
      <c r="AU207" s="96"/>
      <c r="AV207" s="96"/>
      <c r="AW207" s="96"/>
    </row>
    <row r="208" spans="2:49" ht="17.25" customHeight="1" x14ac:dyDescent="0.25">
      <c r="B208" s="114" t="s">
        <v>74</v>
      </c>
      <c r="C208" s="115" t="s">
        <v>133</v>
      </c>
      <c r="D208" s="116" t="s">
        <v>75</v>
      </c>
      <c r="E208" s="115" t="s">
        <v>76</v>
      </c>
      <c r="F208" s="117">
        <v>44055.514456018522</v>
      </c>
      <c r="G208" s="117">
        <v>44789</v>
      </c>
      <c r="H208" s="116" t="s">
        <v>77</v>
      </c>
      <c r="I208" s="118">
        <v>569538147</v>
      </c>
      <c r="J208" s="118">
        <v>500592364</v>
      </c>
      <c r="K208" s="118">
        <v>505139662.37550437</v>
      </c>
      <c r="L208" s="118">
        <v>569538147</v>
      </c>
      <c r="M208" s="109">
        <v>0.88692858421599996</v>
      </c>
      <c r="N208" s="119">
        <v>6.9680283888999996</v>
      </c>
      <c r="O208" s="115" t="s">
        <v>78</v>
      </c>
      <c r="P208" s="111">
        <v>0.1513947293</v>
      </c>
      <c r="Q208" s="120"/>
      <c r="R208" s="121"/>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100"/>
      <c r="AU208" s="96"/>
      <c r="AV208" s="96"/>
      <c r="AW208" s="96"/>
    </row>
    <row r="209" spans="2:49" ht="17.25" customHeight="1" x14ac:dyDescent="0.25">
      <c r="B209" s="114" t="s">
        <v>74</v>
      </c>
      <c r="C209" s="115" t="s">
        <v>133</v>
      </c>
      <c r="D209" s="116" t="s">
        <v>75</v>
      </c>
      <c r="E209" s="115" t="s">
        <v>76</v>
      </c>
      <c r="F209" s="117">
        <v>44096.682233796295</v>
      </c>
      <c r="G209" s="117">
        <v>45196</v>
      </c>
      <c r="H209" s="116" t="s">
        <v>77</v>
      </c>
      <c r="I209" s="118">
        <v>2458082192</v>
      </c>
      <c r="J209" s="118">
        <v>2000000000</v>
      </c>
      <c r="K209" s="118">
        <v>2003272686.4600739</v>
      </c>
      <c r="L209" s="118">
        <v>2458082192</v>
      </c>
      <c r="M209" s="109">
        <v>0.81497384138700002</v>
      </c>
      <c r="N209" s="119">
        <v>7.7450002170000003</v>
      </c>
      <c r="O209" s="115" t="s">
        <v>78</v>
      </c>
      <c r="P209" s="111">
        <v>0.60039816450000005</v>
      </c>
      <c r="Q209" s="120"/>
      <c r="R209" s="121"/>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100"/>
      <c r="AU209" s="96"/>
      <c r="AV209" s="96"/>
      <c r="AW209" s="96"/>
    </row>
    <row r="210" spans="2:49" ht="17.25" customHeight="1" x14ac:dyDescent="0.25">
      <c r="B210" s="114" t="s">
        <v>74</v>
      </c>
      <c r="C210" s="115" t="s">
        <v>133</v>
      </c>
      <c r="D210" s="116" t="s">
        <v>75</v>
      </c>
      <c r="E210" s="115" t="s">
        <v>76</v>
      </c>
      <c r="F210" s="117">
        <v>44000.6799537037</v>
      </c>
      <c r="G210" s="117">
        <v>45100</v>
      </c>
      <c r="H210" s="116" t="s">
        <v>77</v>
      </c>
      <c r="I210" s="118">
        <v>617397603</v>
      </c>
      <c r="J210" s="118">
        <v>500500000</v>
      </c>
      <c r="K210" s="118">
        <v>501765612.77327263</v>
      </c>
      <c r="L210" s="118">
        <v>617397603</v>
      </c>
      <c r="M210" s="109">
        <v>0.81271065895799999</v>
      </c>
      <c r="N210" s="119">
        <v>7.9783002233999998</v>
      </c>
      <c r="O210" s="115" t="s">
        <v>78</v>
      </c>
      <c r="P210" s="111">
        <v>0.15038349740000001</v>
      </c>
      <c r="Q210" s="120"/>
      <c r="R210" s="121"/>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100"/>
      <c r="AU210" s="96"/>
      <c r="AV210" s="96"/>
      <c r="AW210" s="96"/>
    </row>
    <row r="211" spans="2:49" ht="17.25" customHeight="1" x14ac:dyDescent="0.25">
      <c r="B211" s="114" t="s">
        <v>74</v>
      </c>
      <c r="C211" s="115" t="s">
        <v>133</v>
      </c>
      <c r="D211" s="116" t="s">
        <v>75</v>
      </c>
      <c r="E211" s="115" t="s">
        <v>76</v>
      </c>
      <c r="F211" s="117">
        <v>44098.628240740742</v>
      </c>
      <c r="G211" s="117">
        <v>44648</v>
      </c>
      <c r="H211" s="116" t="s">
        <v>77</v>
      </c>
      <c r="I211" s="118">
        <v>2188356164</v>
      </c>
      <c r="J211" s="118">
        <v>1999999999</v>
      </c>
      <c r="K211" s="118">
        <v>2002003760.0408468</v>
      </c>
      <c r="L211" s="118">
        <v>2188356164</v>
      </c>
      <c r="M211" s="109">
        <v>0.91484365889599994</v>
      </c>
      <c r="N211" s="119">
        <v>6.2810896103999996</v>
      </c>
      <c r="O211" s="115" t="s">
        <v>78</v>
      </c>
      <c r="P211" s="111">
        <v>0.60001785620000003</v>
      </c>
      <c r="Q211" s="120"/>
      <c r="R211" s="121"/>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100"/>
      <c r="AU211" s="96"/>
      <c r="AV211" s="96"/>
      <c r="AW211" s="96"/>
    </row>
    <row r="212" spans="2:49" ht="17.25" customHeight="1" x14ac:dyDescent="0.25">
      <c r="B212" s="114" t="s">
        <v>74</v>
      </c>
      <c r="C212" s="115" t="s">
        <v>133</v>
      </c>
      <c r="D212" s="116" t="s">
        <v>75</v>
      </c>
      <c r="E212" s="115" t="s">
        <v>76</v>
      </c>
      <c r="F212" s="117">
        <v>44055.535856481481</v>
      </c>
      <c r="G212" s="117">
        <v>44606</v>
      </c>
      <c r="H212" s="116" t="s">
        <v>77</v>
      </c>
      <c r="I212" s="118">
        <v>546672154</v>
      </c>
      <c r="J212" s="118">
        <v>500582402</v>
      </c>
      <c r="K212" s="118">
        <v>504636893.31703842</v>
      </c>
      <c r="L212" s="118">
        <v>546672154</v>
      </c>
      <c r="M212" s="109">
        <v>0.92310700229499998</v>
      </c>
      <c r="N212" s="119">
        <v>6.1932481577000003</v>
      </c>
      <c r="O212" s="115" t="s">
        <v>78</v>
      </c>
      <c r="P212" s="111">
        <v>0.1512440451</v>
      </c>
      <c r="Q212" s="120"/>
      <c r="R212" s="121"/>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100"/>
      <c r="AU212" s="96"/>
      <c r="AV212" s="96"/>
      <c r="AW212" s="96"/>
    </row>
    <row r="213" spans="2:49" ht="17.25" customHeight="1" x14ac:dyDescent="0.25">
      <c r="B213" s="114" t="s">
        <v>74</v>
      </c>
      <c r="C213" s="115" t="s">
        <v>133</v>
      </c>
      <c r="D213" s="116" t="s">
        <v>75</v>
      </c>
      <c r="E213" s="115" t="s">
        <v>76</v>
      </c>
      <c r="F213" s="117">
        <v>44028.741840277777</v>
      </c>
      <c r="G213" s="117">
        <v>44760</v>
      </c>
      <c r="H213" s="116" t="s">
        <v>77</v>
      </c>
      <c r="I213" s="118">
        <v>569256359</v>
      </c>
      <c r="J213" s="118">
        <v>500500000</v>
      </c>
      <c r="K213" s="118">
        <v>507568191.86262321</v>
      </c>
      <c r="L213" s="118">
        <v>569256359</v>
      </c>
      <c r="M213" s="109">
        <v>0.89163376717300002</v>
      </c>
      <c r="N213" s="119">
        <v>6.9669332839000004</v>
      </c>
      <c r="O213" s="115" t="s">
        <v>78</v>
      </c>
      <c r="P213" s="111">
        <v>0.1521225806</v>
      </c>
      <c r="Q213" s="120"/>
      <c r="R213" s="121"/>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100"/>
      <c r="AU213" s="96"/>
      <c r="AV213" s="96"/>
      <c r="AW213" s="96"/>
    </row>
    <row r="214" spans="2:49" ht="17.25" customHeight="1" x14ac:dyDescent="0.25">
      <c r="B214" s="114" t="s">
        <v>74</v>
      </c>
      <c r="C214" s="115" t="s">
        <v>133</v>
      </c>
      <c r="D214" s="116" t="s">
        <v>75</v>
      </c>
      <c r="E214" s="115" t="s">
        <v>76</v>
      </c>
      <c r="F214" s="117">
        <v>44097.615636574075</v>
      </c>
      <c r="G214" s="117">
        <v>44648</v>
      </c>
      <c r="H214" s="116" t="s">
        <v>77</v>
      </c>
      <c r="I214" s="118">
        <v>1094349315</v>
      </c>
      <c r="J214" s="118">
        <v>1000000000</v>
      </c>
      <c r="K214" s="118">
        <v>1001168946.1559577</v>
      </c>
      <c r="L214" s="118">
        <v>1094349315</v>
      </c>
      <c r="M214" s="109">
        <v>0.91485317570299995</v>
      </c>
      <c r="N214" s="119">
        <v>6.2810264022000002</v>
      </c>
      <c r="O214" s="115" t="s">
        <v>78</v>
      </c>
      <c r="P214" s="111">
        <v>0.30005899930000002</v>
      </c>
      <c r="Q214" s="120"/>
      <c r="R214" s="121"/>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100"/>
      <c r="AU214" s="96"/>
      <c r="AV214" s="96"/>
      <c r="AW214" s="96"/>
    </row>
    <row r="215" spans="2:49" ht="17.25" customHeight="1" x14ac:dyDescent="0.25">
      <c r="B215" s="114" t="s">
        <v>74</v>
      </c>
      <c r="C215" s="115" t="s">
        <v>133</v>
      </c>
      <c r="D215" s="116" t="s">
        <v>75</v>
      </c>
      <c r="E215" s="115" t="s">
        <v>76</v>
      </c>
      <c r="F215" s="117">
        <v>44055.532986111109</v>
      </c>
      <c r="G215" s="117">
        <v>44606</v>
      </c>
      <c r="H215" s="116" t="s">
        <v>77</v>
      </c>
      <c r="I215" s="118">
        <v>546672154</v>
      </c>
      <c r="J215" s="118">
        <v>500582402</v>
      </c>
      <c r="K215" s="118">
        <v>504636893.31703842</v>
      </c>
      <c r="L215" s="118">
        <v>546672154</v>
      </c>
      <c r="M215" s="109">
        <v>0.92310700229499998</v>
      </c>
      <c r="N215" s="119">
        <v>6.1932481577000003</v>
      </c>
      <c r="O215" s="115" t="s">
        <v>78</v>
      </c>
      <c r="P215" s="111">
        <v>0.1512440451</v>
      </c>
      <c r="Q215" s="120"/>
      <c r="R215" s="121"/>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100"/>
      <c r="AU215" s="96"/>
      <c r="AV215" s="96"/>
      <c r="AW215" s="96"/>
    </row>
    <row r="216" spans="2:49" ht="17.25" customHeight="1" x14ac:dyDescent="0.25">
      <c r="B216" s="114" t="s">
        <v>74</v>
      </c>
      <c r="C216" s="115" t="s">
        <v>133</v>
      </c>
      <c r="D216" s="116" t="s">
        <v>75</v>
      </c>
      <c r="E216" s="115" t="s">
        <v>76</v>
      </c>
      <c r="F216" s="117">
        <v>44004.739108796297</v>
      </c>
      <c r="G216" s="117">
        <v>45104</v>
      </c>
      <c r="H216" s="116" t="s">
        <v>77</v>
      </c>
      <c r="I216" s="118">
        <v>617397600</v>
      </c>
      <c r="J216" s="118">
        <v>500500000</v>
      </c>
      <c r="K216" s="118">
        <v>501343899.78903705</v>
      </c>
      <c r="L216" s="118">
        <v>617397600</v>
      </c>
      <c r="M216" s="109">
        <v>0.81202761362999998</v>
      </c>
      <c r="N216" s="119">
        <v>7.9784515877000004</v>
      </c>
      <c r="O216" s="115" t="s">
        <v>78</v>
      </c>
      <c r="P216" s="111">
        <v>0.15025710640000001</v>
      </c>
      <c r="Q216" s="120"/>
      <c r="R216" s="121"/>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100"/>
      <c r="AU216" s="96"/>
      <c r="AV216" s="96"/>
      <c r="AW216" s="96"/>
    </row>
    <row r="217" spans="2:49" ht="17.25" customHeight="1" x14ac:dyDescent="0.25">
      <c r="B217" s="114" t="s">
        <v>74</v>
      </c>
      <c r="C217" s="115" t="s">
        <v>133</v>
      </c>
      <c r="D217" s="116" t="s">
        <v>75</v>
      </c>
      <c r="E217" s="115" t="s">
        <v>76</v>
      </c>
      <c r="F217" s="117">
        <v>44021.616157407407</v>
      </c>
      <c r="G217" s="117">
        <v>45117</v>
      </c>
      <c r="H217" s="116" t="s">
        <v>77</v>
      </c>
      <c r="I217" s="118">
        <v>614822427</v>
      </c>
      <c r="J217" s="118">
        <v>500603248</v>
      </c>
      <c r="K217" s="118">
        <v>509166448.24546754</v>
      </c>
      <c r="L217" s="118">
        <v>614822427</v>
      </c>
      <c r="M217" s="109">
        <v>0.82815204176900004</v>
      </c>
      <c r="N217" s="119">
        <v>7.7440160248999996</v>
      </c>
      <c r="O217" s="115" t="s">
        <v>78</v>
      </c>
      <c r="P217" s="111">
        <v>0.1526015919</v>
      </c>
      <c r="Q217" s="120"/>
      <c r="R217" s="121"/>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100"/>
      <c r="AU217" s="96"/>
      <c r="AV217" s="96"/>
      <c r="AW217" s="96"/>
    </row>
    <row r="218" spans="2:49" ht="17.25" customHeight="1" x14ac:dyDescent="0.25">
      <c r="B218" s="114" t="s">
        <v>74</v>
      </c>
      <c r="C218" s="115" t="s">
        <v>133</v>
      </c>
      <c r="D218" s="116" t="s">
        <v>75</v>
      </c>
      <c r="E218" s="115" t="s">
        <v>76</v>
      </c>
      <c r="F218" s="117">
        <v>44082.669537037036</v>
      </c>
      <c r="G218" s="117">
        <v>45182</v>
      </c>
      <c r="H218" s="116" t="s">
        <v>77</v>
      </c>
      <c r="I218" s="118">
        <v>2458082192</v>
      </c>
      <c r="J218" s="118">
        <v>2000000000</v>
      </c>
      <c r="K218" s="118">
        <v>2009012778.7885044</v>
      </c>
      <c r="L218" s="118">
        <v>2458082192</v>
      </c>
      <c r="M218" s="109">
        <v>0.81730903276</v>
      </c>
      <c r="N218" s="119">
        <v>7.7450002170000003</v>
      </c>
      <c r="O218" s="115" t="s">
        <v>78</v>
      </c>
      <c r="P218" s="111">
        <v>0.60211851979999997</v>
      </c>
      <c r="Q218" s="120"/>
      <c r="R218" s="121"/>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100"/>
      <c r="AU218" s="96"/>
      <c r="AV218" s="96"/>
      <c r="AW218" s="96"/>
    </row>
    <row r="219" spans="2:49" ht="17.25" customHeight="1" x14ac:dyDescent="0.25">
      <c r="B219" s="114" t="s">
        <v>74</v>
      </c>
      <c r="C219" s="115" t="s">
        <v>133</v>
      </c>
      <c r="D219" s="116" t="s">
        <v>75</v>
      </c>
      <c r="E219" s="115" t="s">
        <v>76</v>
      </c>
      <c r="F219" s="117">
        <v>44000.676793981482</v>
      </c>
      <c r="G219" s="117">
        <v>45100</v>
      </c>
      <c r="H219" s="116" t="s">
        <v>77</v>
      </c>
      <c r="I219" s="118">
        <v>617397603</v>
      </c>
      <c r="J219" s="118">
        <v>500500000</v>
      </c>
      <c r="K219" s="118">
        <v>501765612.77327263</v>
      </c>
      <c r="L219" s="118">
        <v>617397603</v>
      </c>
      <c r="M219" s="109">
        <v>0.81271065895799999</v>
      </c>
      <c r="N219" s="119">
        <v>7.9783002233999998</v>
      </c>
      <c r="O219" s="115" t="s">
        <v>78</v>
      </c>
      <c r="P219" s="111">
        <v>0.15038349740000001</v>
      </c>
      <c r="Q219" s="120"/>
      <c r="R219" s="121"/>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100"/>
      <c r="AU219" s="96"/>
      <c r="AV219" s="96"/>
      <c r="AW219" s="96"/>
    </row>
    <row r="220" spans="2:49" ht="17.25" customHeight="1" x14ac:dyDescent="0.25">
      <c r="B220" s="114" t="s">
        <v>74</v>
      </c>
      <c r="C220" s="115" t="s">
        <v>133</v>
      </c>
      <c r="D220" s="116" t="s">
        <v>75</v>
      </c>
      <c r="E220" s="115" t="s">
        <v>76</v>
      </c>
      <c r="F220" s="117">
        <v>44055.520219907405</v>
      </c>
      <c r="G220" s="117">
        <v>44789</v>
      </c>
      <c r="H220" s="116" t="s">
        <v>77</v>
      </c>
      <c r="I220" s="118">
        <v>569538147</v>
      </c>
      <c r="J220" s="118">
        <v>500592364</v>
      </c>
      <c r="K220" s="118">
        <v>505139662.37550437</v>
      </c>
      <c r="L220" s="118">
        <v>569538147</v>
      </c>
      <c r="M220" s="109">
        <v>0.88692858421599996</v>
      </c>
      <c r="N220" s="119">
        <v>6.9680283888999996</v>
      </c>
      <c r="O220" s="115" t="s">
        <v>78</v>
      </c>
      <c r="P220" s="111">
        <v>0.1513947293</v>
      </c>
      <c r="Q220" s="120"/>
      <c r="R220" s="121"/>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100"/>
      <c r="AU220" s="96"/>
      <c r="AV220" s="96"/>
      <c r="AW220" s="96"/>
    </row>
    <row r="221" spans="2:49" ht="17.25" customHeight="1" x14ac:dyDescent="0.25">
      <c r="B221" s="114" t="s">
        <v>74</v>
      </c>
      <c r="C221" s="115" t="s">
        <v>133</v>
      </c>
      <c r="D221" s="116" t="s">
        <v>75</v>
      </c>
      <c r="E221" s="115" t="s">
        <v>76</v>
      </c>
      <c r="F221" s="117">
        <v>44004.736759259256</v>
      </c>
      <c r="G221" s="117">
        <v>45104</v>
      </c>
      <c r="H221" s="116" t="s">
        <v>77</v>
      </c>
      <c r="I221" s="118">
        <v>617397600</v>
      </c>
      <c r="J221" s="118">
        <v>500500000</v>
      </c>
      <c r="K221" s="118">
        <v>501343899.78903705</v>
      </c>
      <c r="L221" s="118">
        <v>617397600</v>
      </c>
      <c r="M221" s="109">
        <v>0.81202761362999998</v>
      </c>
      <c r="N221" s="119">
        <v>7.9784515877000004</v>
      </c>
      <c r="O221" s="115" t="s">
        <v>78</v>
      </c>
      <c r="P221" s="111">
        <v>0.15025710640000001</v>
      </c>
      <c r="Q221" s="120"/>
      <c r="R221" s="121"/>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100"/>
      <c r="AU221" s="96"/>
      <c r="AV221" s="96"/>
      <c r="AW221" s="96"/>
    </row>
    <row r="222" spans="2:49" ht="17.25" customHeight="1" x14ac:dyDescent="0.25">
      <c r="B222" s="114" t="s">
        <v>74</v>
      </c>
      <c r="C222" s="115" t="s">
        <v>133</v>
      </c>
      <c r="D222" s="116" t="s">
        <v>75</v>
      </c>
      <c r="E222" s="115" t="s">
        <v>76</v>
      </c>
      <c r="F222" s="117">
        <v>44021.613194444442</v>
      </c>
      <c r="G222" s="117">
        <v>45117</v>
      </c>
      <c r="H222" s="116" t="s">
        <v>77</v>
      </c>
      <c r="I222" s="118">
        <v>614822427</v>
      </c>
      <c r="J222" s="118">
        <v>500603248</v>
      </c>
      <c r="K222" s="118">
        <v>509166448.24546754</v>
      </c>
      <c r="L222" s="118">
        <v>614822427</v>
      </c>
      <c r="M222" s="109">
        <v>0.82815204176900004</v>
      </c>
      <c r="N222" s="119">
        <v>7.7440160248999996</v>
      </c>
      <c r="O222" s="115" t="s">
        <v>78</v>
      </c>
      <c r="P222" s="111">
        <v>0.1526015919</v>
      </c>
      <c r="Q222" s="120"/>
      <c r="R222" s="121"/>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100"/>
      <c r="AU222" s="96"/>
      <c r="AV222" s="96"/>
      <c r="AW222" s="96"/>
    </row>
    <row r="223" spans="2:49" ht="17.25" customHeight="1" x14ac:dyDescent="0.25">
      <c r="B223" s="114" t="s">
        <v>74</v>
      </c>
      <c r="C223" s="115" t="s">
        <v>133</v>
      </c>
      <c r="D223" s="116" t="s">
        <v>75</v>
      </c>
      <c r="E223" s="115" t="s">
        <v>76</v>
      </c>
      <c r="F223" s="117">
        <v>44060.666342592594</v>
      </c>
      <c r="G223" s="117">
        <v>45159</v>
      </c>
      <c r="H223" s="116" t="s">
        <v>77</v>
      </c>
      <c r="I223" s="118">
        <v>615030855</v>
      </c>
      <c r="J223" s="118">
        <v>500500000</v>
      </c>
      <c r="K223" s="118">
        <v>505020969.51716948</v>
      </c>
      <c r="L223" s="118">
        <v>615030855</v>
      </c>
      <c r="M223" s="109">
        <v>0.82113111140899997</v>
      </c>
      <c r="N223" s="119">
        <v>7.7448406001999999</v>
      </c>
      <c r="O223" s="115" t="s">
        <v>78</v>
      </c>
      <c r="P223" s="111">
        <v>0.15135915599999999</v>
      </c>
      <c r="Q223" s="120"/>
      <c r="R223" s="121"/>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100"/>
      <c r="AU223" s="96"/>
      <c r="AV223" s="96"/>
      <c r="AW223" s="96"/>
    </row>
    <row r="224" spans="2:49" ht="17.25" customHeight="1" x14ac:dyDescent="0.25">
      <c r="B224" s="114" t="s">
        <v>74</v>
      </c>
      <c r="C224" s="115" t="s">
        <v>133</v>
      </c>
      <c r="D224" s="116" t="s">
        <v>75</v>
      </c>
      <c r="E224" s="115" t="s">
        <v>76</v>
      </c>
      <c r="F224" s="117">
        <v>44000.688090277778</v>
      </c>
      <c r="G224" s="117">
        <v>45100</v>
      </c>
      <c r="H224" s="116" t="s">
        <v>77</v>
      </c>
      <c r="I224" s="118">
        <v>617397603</v>
      </c>
      <c r="J224" s="118">
        <v>500500000</v>
      </c>
      <c r="K224" s="118">
        <v>501765612.77327263</v>
      </c>
      <c r="L224" s="118">
        <v>617397603</v>
      </c>
      <c r="M224" s="109">
        <v>0.81271065895799999</v>
      </c>
      <c r="N224" s="119">
        <v>7.9783002233999998</v>
      </c>
      <c r="O224" s="115" t="s">
        <v>78</v>
      </c>
      <c r="P224" s="111">
        <v>0.15038349740000001</v>
      </c>
      <c r="Q224" s="120"/>
      <c r="R224" s="121"/>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100"/>
      <c r="AU224" s="96"/>
      <c r="AV224" s="96"/>
      <c r="AW224" s="96"/>
    </row>
    <row r="225" spans="2:49" ht="17.25" customHeight="1" x14ac:dyDescent="0.25">
      <c r="B225" s="114" t="s">
        <v>74</v>
      </c>
      <c r="C225" s="115" t="s">
        <v>133</v>
      </c>
      <c r="D225" s="116" t="s">
        <v>75</v>
      </c>
      <c r="E225" s="115" t="s">
        <v>76</v>
      </c>
      <c r="F225" s="117">
        <v>44021.607835648145</v>
      </c>
      <c r="G225" s="117">
        <v>45117</v>
      </c>
      <c r="H225" s="116" t="s">
        <v>77</v>
      </c>
      <c r="I225" s="118">
        <v>614822427</v>
      </c>
      <c r="J225" s="118">
        <v>500603248</v>
      </c>
      <c r="K225" s="118">
        <v>509166448.24546754</v>
      </c>
      <c r="L225" s="118">
        <v>614822427</v>
      </c>
      <c r="M225" s="109">
        <v>0.82815204176900004</v>
      </c>
      <c r="N225" s="119">
        <v>7.7440160248999996</v>
      </c>
      <c r="O225" s="115" t="s">
        <v>78</v>
      </c>
      <c r="P225" s="111">
        <v>0.1526015919</v>
      </c>
      <c r="Q225" s="120"/>
      <c r="R225" s="121"/>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100"/>
      <c r="AU225" s="96"/>
      <c r="AV225" s="96"/>
      <c r="AW225" s="96"/>
    </row>
    <row r="226" spans="2:49" ht="17.25" customHeight="1" x14ac:dyDescent="0.25">
      <c r="B226" s="114" t="s">
        <v>74</v>
      </c>
      <c r="C226" s="115" t="s">
        <v>133</v>
      </c>
      <c r="D226" s="116" t="s">
        <v>75</v>
      </c>
      <c r="E226" s="115" t="s">
        <v>76</v>
      </c>
      <c r="F226" s="117">
        <v>44055.703923611109</v>
      </c>
      <c r="G226" s="117">
        <v>45154</v>
      </c>
      <c r="H226" s="116" t="s">
        <v>77</v>
      </c>
      <c r="I226" s="118">
        <v>615135068</v>
      </c>
      <c r="J226" s="118">
        <v>500602294</v>
      </c>
      <c r="K226" s="118">
        <v>505640673.67370176</v>
      </c>
      <c r="L226" s="118">
        <v>615135068</v>
      </c>
      <c r="M226" s="109">
        <v>0.82199942740700005</v>
      </c>
      <c r="N226" s="119">
        <v>7.7449326342000004</v>
      </c>
      <c r="O226" s="115" t="s">
        <v>78</v>
      </c>
      <c r="P226" s="111">
        <v>0.15154488669999999</v>
      </c>
      <c r="Q226" s="120"/>
      <c r="R226" s="121"/>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100"/>
      <c r="AU226" s="96"/>
      <c r="AV226" s="96"/>
      <c r="AW226" s="96"/>
    </row>
    <row r="227" spans="2:49" ht="17.25" customHeight="1" x14ac:dyDescent="0.25">
      <c r="B227" s="114" t="s">
        <v>74</v>
      </c>
      <c r="C227" s="115" t="s">
        <v>133</v>
      </c>
      <c r="D227" s="116" t="s">
        <v>75</v>
      </c>
      <c r="E227" s="115" t="s">
        <v>76</v>
      </c>
      <c r="F227" s="117">
        <v>44055.516273148147</v>
      </c>
      <c r="G227" s="117">
        <v>44789</v>
      </c>
      <c r="H227" s="116" t="s">
        <v>77</v>
      </c>
      <c r="I227" s="118">
        <v>569538147</v>
      </c>
      <c r="J227" s="118">
        <v>500592364</v>
      </c>
      <c r="K227" s="118">
        <v>505139662.37550437</v>
      </c>
      <c r="L227" s="118">
        <v>569538147</v>
      </c>
      <c r="M227" s="109">
        <v>0.88692858421599996</v>
      </c>
      <c r="N227" s="119">
        <v>6.9680283888999996</v>
      </c>
      <c r="O227" s="115" t="s">
        <v>78</v>
      </c>
      <c r="P227" s="111">
        <v>0.1513947293</v>
      </c>
      <c r="Q227" s="120"/>
      <c r="R227" s="121"/>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100"/>
      <c r="AU227" s="96"/>
      <c r="AV227" s="96"/>
      <c r="AW227" s="96"/>
    </row>
    <row r="228" spans="2:49" ht="17.25" customHeight="1" x14ac:dyDescent="0.25">
      <c r="B228" s="114" t="s">
        <v>74</v>
      </c>
      <c r="C228" s="115" t="s">
        <v>133</v>
      </c>
      <c r="D228" s="116" t="s">
        <v>75</v>
      </c>
      <c r="E228" s="115" t="s">
        <v>76</v>
      </c>
      <c r="F228" s="117">
        <v>44000.683946759258</v>
      </c>
      <c r="G228" s="117">
        <v>45100</v>
      </c>
      <c r="H228" s="116" t="s">
        <v>77</v>
      </c>
      <c r="I228" s="118">
        <v>617397603</v>
      </c>
      <c r="J228" s="118">
        <v>500500000</v>
      </c>
      <c r="K228" s="118">
        <v>501765612.77327263</v>
      </c>
      <c r="L228" s="118">
        <v>617397603</v>
      </c>
      <c r="M228" s="109">
        <v>0.81271065895799999</v>
      </c>
      <c r="N228" s="119">
        <v>7.9783002233999998</v>
      </c>
      <c r="O228" s="115" t="s">
        <v>78</v>
      </c>
      <c r="P228" s="111">
        <v>0.15038349740000001</v>
      </c>
      <c r="Q228" s="120"/>
      <c r="R228" s="121"/>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100"/>
      <c r="AU228" s="96"/>
      <c r="AV228" s="96"/>
      <c r="AW228" s="96"/>
    </row>
    <row r="229" spans="2:49" ht="17.25" customHeight="1" x14ac:dyDescent="0.25">
      <c r="B229" s="114" t="s">
        <v>74</v>
      </c>
      <c r="C229" s="115" t="s">
        <v>133</v>
      </c>
      <c r="D229" s="116" t="s">
        <v>75</v>
      </c>
      <c r="E229" s="115" t="s">
        <v>76</v>
      </c>
      <c r="F229" s="117">
        <v>44004.741064814814</v>
      </c>
      <c r="G229" s="117">
        <v>45104</v>
      </c>
      <c r="H229" s="116" t="s">
        <v>77</v>
      </c>
      <c r="I229" s="118">
        <v>617397600</v>
      </c>
      <c r="J229" s="118">
        <v>500500000</v>
      </c>
      <c r="K229" s="118">
        <v>501343899.78903705</v>
      </c>
      <c r="L229" s="118">
        <v>617397600</v>
      </c>
      <c r="M229" s="109">
        <v>0.81202761362999998</v>
      </c>
      <c r="N229" s="119">
        <v>7.9784515877000004</v>
      </c>
      <c r="O229" s="115" t="s">
        <v>78</v>
      </c>
      <c r="P229" s="111">
        <v>0.15025710640000001</v>
      </c>
      <c r="Q229" s="120"/>
      <c r="R229" s="121"/>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100"/>
      <c r="AU229" s="96"/>
      <c r="AV229" s="96"/>
      <c r="AW229" s="96"/>
    </row>
    <row r="230" spans="2:49" ht="17.25" customHeight="1" x14ac:dyDescent="0.25">
      <c r="B230" s="114" t="s">
        <v>74</v>
      </c>
      <c r="C230" s="115" t="s">
        <v>133</v>
      </c>
      <c r="D230" s="116" t="s">
        <v>75</v>
      </c>
      <c r="E230" s="115" t="s">
        <v>76</v>
      </c>
      <c r="F230" s="117">
        <v>44099.666666666664</v>
      </c>
      <c r="G230" s="117">
        <v>44649</v>
      </c>
      <c r="H230" s="116" t="s">
        <v>77</v>
      </c>
      <c r="I230" s="118">
        <v>2188356165</v>
      </c>
      <c r="J230" s="118">
        <v>2000000000</v>
      </c>
      <c r="K230" s="118">
        <v>2001669476.2654874</v>
      </c>
      <c r="L230" s="118">
        <v>2188356165</v>
      </c>
      <c r="M230" s="109">
        <v>0.91469090282499999</v>
      </c>
      <c r="N230" s="119">
        <v>6.2803747481999999</v>
      </c>
      <c r="O230" s="115" t="s">
        <v>78</v>
      </c>
      <c r="P230" s="111">
        <v>0.59991766849999995</v>
      </c>
      <c r="Q230" s="120"/>
      <c r="R230" s="121"/>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100"/>
      <c r="AU230" s="96"/>
      <c r="AV230" s="96"/>
      <c r="AW230" s="96"/>
    </row>
    <row r="231" spans="2:49" ht="17.25" customHeight="1" x14ac:dyDescent="0.25">
      <c r="B231" s="114" t="s">
        <v>74</v>
      </c>
      <c r="C231" s="115" t="s">
        <v>133</v>
      </c>
      <c r="D231" s="116" t="s">
        <v>75</v>
      </c>
      <c r="E231" s="115" t="s">
        <v>76</v>
      </c>
      <c r="F231" s="117">
        <v>44055.70140046296</v>
      </c>
      <c r="G231" s="117">
        <v>45154</v>
      </c>
      <c r="H231" s="116" t="s">
        <v>77</v>
      </c>
      <c r="I231" s="118">
        <v>615135068</v>
      </c>
      <c r="J231" s="118">
        <v>500602294</v>
      </c>
      <c r="K231" s="118">
        <v>505640673.67370176</v>
      </c>
      <c r="L231" s="118">
        <v>615135068</v>
      </c>
      <c r="M231" s="109">
        <v>0.82199942740700005</v>
      </c>
      <c r="N231" s="119">
        <v>7.7449326342000004</v>
      </c>
      <c r="O231" s="115" t="s">
        <v>78</v>
      </c>
      <c r="P231" s="111">
        <v>0.15154488669999999</v>
      </c>
      <c r="Q231" s="120"/>
      <c r="R231" s="121"/>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100"/>
      <c r="AU231" s="96"/>
      <c r="AV231" s="96"/>
      <c r="AW231" s="96"/>
    </row>
    <row r="232" spans="2:49" ht="17.25" customHeight="1" x14ac:dyDescent="0.25">
      <c r="B232" s="114" t="s">
        <v>74</v>
      </c>
      <c r="C232" s="115" t="s">
        <v>133</v>
      </c>
      <c r="D232" s="116" t="s">
        <v>75</v>
      </c>
      <c r="E232" s="115" t="s">
        <v>76</v>
      </c>
      <c r="F232" s="117">
        <v>44055.513009259259</v>
      </c>
      <c r="G232" s="117">
        <v>44789</v>
      </c>
      <c r="H232" s="116" t="s">
        <v>77</v>
      </c>
      <c r="I232" s="118">
        <v>569538147</v>
      </c>
      <c r="J232" s="118">
        <v>500592364</v>
      </c>
      <c r="K232" s="118">
        <v>505139662.37550437</v>
      </c>
      <c r="L232" s="118">
        <v>569538147</v>
      </c>
      <c r="M232" s="109">
        <v>0.88692858421599996</v>
      </c>
      <c r="N232" s="119">
        <v>6.9680283888999996</v>
      </c>
      <c r="O232" s="115" t="s">
        <v>78</v>
      </c>
      <c r="P232" s="111">
        <v>0.1513947293</v>
      </c>
      <c r="Q232" s="120"/>
      <c r="R232" s="121"/>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100"/>
      <c r="AU232" s="96"/>
      <c r="AV232" s="96"/>
      <c r="AW232" s="96"/>
    </row>
    <row r="233" spans="2:49" ht="17.25" customHeight="1" x14ac:dyDescent="0.25">
      <c r="B233" s="114" t="s">
        <v>74</v>
      </c>
      <c r="C233" s="115" t="s">
        <v>133</v>
      </c>
      <c r="D233" s="116" t="s">
        <v>75</v>
      </c>
      <c r="E233" s="115" t="s">
        <v>76</v>
      </c>
      <c r="F233" s="117">
        <v>44082.671215277776</v>
      </c>
      <c r="G233" s="117">
        <v>45182</v>
      </c>
      <c r="H233" s="116" t="s">
        <v>77</v>
      </c>
      <c r="I233" s="118">
        <v>2458082192</v>
      </c>
      <c r="J233" s="118">
        <v>2000000000</v>
      </c>
      <c r="K233" s="118">
        <v>2009012778.7885044</v>
      </c>
      <c r="L233" s="118">
        <v>2458082192</v>
      </c>
      <c r="M233" s="109">
        <v>0.81730903276</v>
      </c>
      <c r="N233" s="119">
        <v>7.7450002170000003</v>
      </c>
      <c r="O233" s="115" t="s">
        <v>78</v>
      </c>
      <c r="P233" s="111">
        <v>0.60211851979999997</v>
      </c>
      <c r="Q233" s="120"/>
      <c r="R233" s="121"/>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100"/>
      <c r="AU233" s="96"/>
      <c r="AV233" s="96"/>
      <c r="AW233" s="96"/>
    </row>
    <row r="234" spans="2:49" ht="17.25" customHeight="1" x14ac:dyDescent="0.25">
      <c r="B234" s="114" t="s">
        <v>74</v>
      </c>
      <c r="C234" s="115" t="s">
        <v>133</v>
      </c>
      <c r="D234" s="116" t="s">
        <v>75</v>
      </c>
      <c r="E234" s="115" t="s">
        <v>76</v>
      </c>
      <c r="F234" s="117">
        <v>44000.678587962961</v>
      </c>
      <c r="G234" s="117">
        <v>45100</v>
      </c>
      <c r="H234" s="116" t="s">
        <v>77</v>
      </c>
      <c r="I234" s="118">
        <v>617397603</v>
      </c>
      <c r="J234" s="118">
        <v>500500000</v>
      </c>
      <c r="K234" s="118">
        <v>501765612.77327263</v>
      </c>
      <c r="L234" s="118">
        <v>617397603</v>
      </c>
      <c r="M234" s="109">
        <v>0.81271065895799999</v>
      </c>
      <c r="N234" s="119">
        <v>7.9783002233999998</v>
      </c>
      <c r="O234" s="115" t="s">
        <v>78</v>
      </c>
      <c r="P234" s="111">
        <v>0.15038349740000001</v>
      </c>
      <c r="Q234" s="120"/>
      <c r="R234" s="121"/>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100"/>
      <c r="AU234" s="96"/>
      <c r="AV234" s="96"/>
      <c r="AW234" s="96"/>
    </row>
    <row r="235" spans="2:49" ht="17.25" customHeight="1" x14ac:dyDescent="0.25">
      <c r="B235" s="114" t="s">
        <v>74</v>
      </c>
      <c r="C235" s="115" t="s">
        <v>133</v>
      </c>
      <c r="D235" s="116" t="s">
        <v>75</v>
      </c>
      <c r="E235" s="115" t="s">
        <v>76</v>
      </c>
      <c r="F235" s="117">
        <v>44098.627187500002</v>
      </c>
      <c r="G235" s="117">
        <v>44648</v>
      </c>
      <c r="H235" s="116" t="s">
        <v>77</v>
      </c>
      <c r="I235" s="118">
        <v>2188356164</v>
      </c>
      <c r="J235" s="118">
        <v>1999999999</v>
      </c>
      <c r="K235" s="118">
        <v>2002003760.0408468</v>
      </c>
      <c r="L235" s="118">
        <v>2188356164</v>
      </c>
      <c r="M235" s="109">
        <v>0.91484365889599994</v>
      </c>
      <c r="N235" s="119">
        <v>6.2810896103999996</v>
      </c>
      <c r="O235" s="115" t="s">
        <v>78</v>
      </c>
      <c r="P235" s="111">
        <v>0.60001785620000003</v>
      </c>
      <c r="Q235" s="120"/>
      <c r="R235" s="121"/>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100"/>
      <c r="AU235" s="96"/>
      <c r="AV235" s="96"/>
      <c r="AW235" s="96"/>
    </row>
    <row r="236" spans="2:49" ht="17.25" customHeight="1" x14ac:dyDescent="0.25">
      <c r="B236" s="114" t="s">
        <v>74</v>
      </c>
      <c r="C236" s="115" t="s">
        <v>133</v>
      </c>
      <c r="D236" s="116" t="s">
        <v>75</v>
      </c>
      <c r="E236" s="115" t="s">
        <v>76</v>
      </c>
      <c r="F236" s="117">
        <v>44055.53465277778</v>
      </c>
      <c r="G236" s="117">
        <v>44606</v>
      </c>
      <c r="H236" s="116" t="s">
        <v>77</v>
      </c>
      <c r="I236" s="118">
        <v>546672154</v>
      </c>
      <c r="J236" s="118">
        <v>500582402</v>
      </c>
      <c r="K236" s="118">
        <v>504636893.31703842</v>
      </c>
      <c r="L236" s="118">
        <v>546672154</v>
      </c>
      <c r="M236" s="109">
        <v>0.92310700229499998</v>
      </c>
      <c r="N236" s="119">
        <v>6.1932481577000003</v>
      </c>
      <c r="O236" s="115" t="s">
        <v>78</v>
      </c>
      <c r="P236" s="111">
        <v>0.1512440451</v>
      </c>
      <c r="Q236" s="120"/>
      <c r="R236" s="121"/>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100"/>
      <c r="AU236" s="96"/>
      <c r="AV236" s="96"/>
      <c r="AW236" s="96"/>
    </row>
    <row r="237" spans="2:49" ht="17.25" customHeight="1" x14ac:dyDescent="0.25">
      <c r="B237" s="114" t="s">
        <v>74</v>
      </c>
      <c r="C237" s="115" t="s">
        <v>133</v>
      </c>
      <c r="D237" s="116" t="s">
        <v>75</v>
      </c>
      <c r="E237" s="115" t="s">
        <v>76</v>
      </c>
      <c r="F237" s="117">
        <v>44028.741018518522</v>
      </c>
      <c r="G237" s="117">
        <v>44760</v>
      </c>
      <c r="H237" s="116" t="s">
        <v>77</v>
      </c>
      <c r="I237" s="118">
        <v>569256359</v>
      </c>
      <c r="J237" s="118">
        <v>500500000</v>
      </c>
      <c r="K237" s="118">
        <v>507568191.86262321</v>
      </c>
      <c r="L237" s="118">
        <v>569256359</v>
      </c>
      <c r="M237" s="109">
        <v>0.89163376717300002</v>
      </c>
      <c r="N237" s="119">
        <v>6.9669332839000004</v>
      </c>
      <c r="O237" s="115" t="s">
        <v>78</v>
      </c>
      <c r="P237" s="111">
        <v>0.1521225806</v>
      </c>
      <c r="Q237" s="120"/>
      <c r="R237" s="121"/>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100"/>
      <c r="AU237" s="96"/>
      <c r="AV237" s="96"/>
      <c r="AW237" s="96"/>
    </row>
    <row r="238" spans="2:49" ht="17.25" customHeight="1" x14ac:dyDescent="0.25">
      <c r="B238" s="114" t="s">
        <v>74</v>
      </c>
      <c r="C238" s="115" t="s">
        <v>133</v>
      </c>
      <c r="D238" s="116" t="s">
        <v>75</v>
      </c>
      <c r="E238" s="115" t="s">
        <v>76</v>
      </c>
      <c r="F238" s="117">
        <v>44096.683599537035</v>
      </c>
      <c r="G238" s="117">
        <v>45196</v>
      </c>
      <c r="H238" s="116" t="s">
        <v>77</v>
      </c>
      <c r="I238" s="118">
        <v>2458082192</v>
      </c>
      <c r="J238" s="118">
        <v>2000000000</v>
      </c>
      <c r="K238" s="118">
        <v>2003272686.4600739</v>
      </c>
      <c r="L238" s="118">
        <v>2458082192</v>
      </c>
      <c r="M238" s="109">
        <v>0.81497384138700002</v>
      </c>
      <c r="N238" s="119">
        <v>7.7450002170000003</v>
      </c>
      <c r="O238" s="115" t="s">
        <v>78</v>
      </c>
      <c r="P238" s="111">
        <v>0.60039816450000005</v>
      </c>
      <c r="Q238" s="120"/>
      <c r="R238" s="121"/>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100"/>
      <c r="AU238" s="96"/>
      <c r="AV238" s="96"/>
      <c r="AW238" s="96"/>
    </row>
    <row r="239" spans="2:49" s="101" customFormat="1" ht="17.25" customHeight="1" x14ac:dyDescent="0.25">
      <c r="B239" s="114" t="s">
        <v>74</v>
      </c>
      <c r="C239" s="115" t="s">
        <v>133</v>
      </c>
      <c r="D239" s="116" t="s">
        <v>75</v>
      </c>
      <c r="E239" s="115" t="s">
        <v>76</v>
      </c>
      <c r="F239" s="117">
        <v>44055.521956018521</v>
      </c>
      <c r="G239" s="117">
        <v>44789</v>
      </c>
      <c r="H239" s="116" t="s">
        <v>77</v>
      </c>
      <c r="I239" s="118">
        <v>569538147</v>
      </c>
      <c r="J239" s="118">
        <v>500592364</v>
      </c>
      <c r="K239" s="118">
        <v>505139662.37550437</v>
      </c>
      <c r="L239" s="118">
        <v>569538147</v>
      </c>
      <c r="M239" s="109">
        <v>0.88692858421599996</v>
      </c>
      <c r="N239" s="119">
        <v>6.9680283888999996</v>
      </c>
      <c r="O239" s="115" t="s">
        <v>78</v>
      </c>
      <c r="P239" s="111">
        <v>0.1513947293</v>
      </c>
      <c r="Q239" s="120"/>
      <c r="R239" s="121"/>
    </row>
    <row r="240" spans="2:49" s="102" customFormat="1" ht="17.25" customHeight="1" x14ac:dyDescent="0.25">
      <c r="B240" s="114" t="s">
        <v>74</v>
      </c>
      <c r="C240" s="115" t="s">
        <v>133</v>
      </c>
      <c r="D240" s="116" t="s">
        <v>75</v>
      </c>
      <c r="E240" s="115" t="s">
        <v>76</v>
      </c>
      <c r="F240" s="117">
        <v>44004.738125000003</v>
      </c>
      <c r="G240" s="117">
        <v>45104</v>
      </c>
      <c r="H240" s="116" t="s">
        <v>77</v>
      </c>
      <c r="I240" s="118">
        <v>617397600</v>
      </c>
      <c r="J240" s="118">
        <v>500500000</v>
      </c>
      <c r="K240" s="118">
        <v>501343899.78903705</v>
      </c>
      <c r="L240" s="118">
        <v>617397600</v>
      </c>
      <c r="M240" s="109">
        <v>0.81202761362999998</v>
      </c>
      <c r="N240" s="119">
        <v>7.9784515877000004</v>
      </c>
      <c r="O240" s="115" t="s">
        <v>78</v>
      </c>
      <c r="P240" s="111">
        <v>0.15025710640000001</v>
      </c>
      <c r="Q240" s="120"/>
      <c r="R240" s="121"/>
    </row>
    <row r="241" spans="2:18" ht="17.25" customHeight="1" x14ac:dyDescent="0.25">
      <c r="B241" s="114" t="s">
        <v>74</v>
      </c>
      <c r="C241" s="115" t="s">
        <v>133</v>
      </c>
      <c r="D241" s="116" t="s">
        <v>75</v>
      </c>
      <c r="E241" s="115" t="s">
        <v>76</v>
      </c>
      <c r="F241" s="117">
        <v>44021.614953703705</v>
      </c>
      <c r="G241" s="117">
        <v>45117</v>
      </c>
      <c r="H241" s="116" t="s">
        <v>77</v>
      </c>
      <c r="I241" s="118">
        <v>614822427</v>
      </c>
      <c r="J241" s="118">
        <v>500603248</v>
      </c>
      <c r="K241" s="118">
        <v>509166448.24546754</v>
      </c>
      <c r="L241" s="118">
        <v>614822427</v>
      </c>
      <c r="M241" s="109">
        <v>0.82815204176900004</v>
      </c>
      <c r="N241" s="119">
        <v>7.7440160248999996</v>
      </c>
      <c r="O241" s="115" t="s">
        <v>78</v>
      </c>
      <c r="P241" s="111">
        <v>0.1526015919</v>
      </c>
      <c r="Q241" s="120"/>
      <c r="R241" s="121"/>
    </row>
    <row r="242" spans="2:18" ht="17.25" customHeight="1" x14ac:dyDescent="0.25">
      <c r="B242" s="114" t="s">
        <v>74</v>
      </c>
      <c r="C242" s="115" t="s">
        <v>133</v>
      </c>
      <c r="D242" s="116" t="s">
        <v>75</v>
      </c>
      <c r="E242" s="115" t="s">
        <v>76</v>
      </c>
      <c r="F242" s="117">
        <v>44082.668275462966</v>
      </c>
      <c r="G242" s="117">
        <v>44817</v>
      </c>
      <c r="H242" s="116" t="s">
        <v>77</v>
      </c>
      <c r="I242" s="118">
        <v>2458082192</v>
      </c>
      <c r="J242" s="118">
        <v>2000000000</v>
      </c>
      <c r="K242" s="118">
        <v>2009012778.7885044</v>
      </c>
      <c r="L242" s="118">
        <v>2458082192</v>
      </c>
      <c r="M242" s="109">
        <v>0.81730903276</v>
      </c>
      <c r="N242" s="119">
        <v>7.7450002170000003</v>
      </c>
      <c r="O242" s="115" t="s">
        <v>78</v>
      </c>
      <c r="P242" s="111">
        <v>0.60211851979999997</v>
      </c>
      <c r="Q242" s="120"/>
      <c r="R242" s="121"/>
    </row>
    <row r="243" spans="2:18" ht="17.25" customHeight="1" x14ac:dyDescent="0.25">
      <c r="B243" s="114" t="s">
        <v>74</v>
      </c>
      <c r="C243" s="115" t="s">
        <v>133</v>
      </c>
      <c r="D243" s="116" t="s">
        <v>75</v>
      </c>
      <c r="E243" s="115" t="s">
        <v>76</v>
      </c>
      <c r="F243" s="117">
        <v>44055.517789351848</v>
      </c>
      <c r="G243" s="117">
        <v>44789</v>
      </c>
      <c r="H243" s="116" t="s">
        <v>77</v>
      </c>
      <c r="I243" s="118">
        <v>569538147</v>
      </c>
      <c r="J243" s="118">
        <v>500592364</v>
      </c>
      <c r="K243" s="118">
        <v>505139662.37550437</v>
      </c>
      <c r="L243" s="118">
        <v>569538147</v>
      </c>
      <c r="M243" s="109">
        <v>0.88692858421599996</v>
      </c>
      <c r="N243" s="119">
        <v>6.9680283888999996</v>
      </c>
      <c r="O243" s="115" t="s">
        <v>78</v>
      </c>
      <c r="P243" s="111">
        <v>0.1513947293</v>
      </c>
      <c r="Q243" s="120"/>
      <c r="R243" s="121"/>
    </row>
    <row r="244" spans="2:18" ht="17.25" customHeight="1" x14ac:dyDescent="0.25">
      <c r="B244" s="114" t="s">
        <v>74</v>
      </c>
      <c r="C244" s="115" t="s">
        <v>133</v>
      </c>
      <c r="D244" s="116" t="s">
        <v>75</v>
      </c>
      <c r="E244" s="115" t="s">
        <v>76</v>
      </c>
      <c r="F244" s="117">
        <v>44004.735509259262</v>
      </c>
      <c r="G244" s="117">
        <v>45104</v>
      </c>
      <c r="H244" s="116" t="s">
        <v>77</v>
      </c>
      <c r="I244" s="118">
        <v>617397600</v>
      </c>
      <c r="J244" s="118">
        <v>500500000</v>
      </c>
      <c r="K244" s="118">
        <v>501343899.78903705</v>
      </c>
      <c r="L244" s="118">
        <v>617397600</v>
      </c>
      <c r="M244" s="109">
        <v>0.81202761362999998</v>
      </c>
      <c r="N244" s="119">
        <v>7.9784515877000004</v>
      </c>
      <c r="O244" s="115" t="s">
        <v>78</v>
      </c>
      <c r="P244" s="111">
        <v>0.15025710640000001</v>
      </c>
      <c r="Q244" s="120"/>
      <c r="R244" s="121"/>
    </row>
    <row r="245" spans="2:18" ht="17.25" customHeight="1" x14ac:dyDescent="0.25">
      <c r="B245" s="114" t="s">
        <v>74</v>
      </c>
      <c r="C245" s="115" t="s">
        <v>133</v>
      </c>
      <c r="D245" s="116" t="s">
        <v>75</v>
      </c>
      <c r="E245" s="115" t="s">
        <v>76</v>
      </c>
      <c r="F245" s="117">
        <v>44021.611909722225</v>
      </c>
      <c r="G245" s="117">
        <v>45117</v>
      </c>
      <c r="H245" s="116" t="s">
        <v>77</v>
      </c>
      <c r="I245" s="118">
        <v>614822427</v>
      </c>
      <c r="J245" s="118">
        <v>500603248</v>
      </c>
      <c r="K245" s="118">
        <v>509166448.24546754</v>
      </c>
      <c r="L245" s="118">
        <v>614822427</v>
      </c>
      <c r="M245" s="109">
        <v>0.82815204176900004</v>
      </c>
      <c r="N245" s="119">
        <v>7.7440160248999996</v>
      </c>
      <c r="O245" s="115" t="s">
        <v>78</v>
      </c>
      <c r="P245" s="111">
        <v>0.1526015919</v>
      </c>
      <c r="Q245" s="120"/>
      <c r="R245" s="121"/>
    </row>
    <row r="246" spans="2:18" ht="17.25" customHeight="1" x14ac:dyDescent="0.25">
      <c r="B246" s="114" t="s">
        <v>74</v>
      </c>
      <c r="C246" s="115" t="s">
        <v>133</v>
      </c>
      <c r="D246" s="116" t="s">
        <v>75</v>
      </c>
      <c r="E246" s="115" t="s">
        <v>76</v>
      </c>
      <c r="F246" s="117">
        <v>44060.665555555555</v>
      </c>
      <c r="G246" s="117">
        <v>45159</v>
      </c>
      <c r="H246" s="116" t="s">
        <v>77</v>
      </c>
      <c r="I246" s="118">
        <v>615030855</v>
      </c>
      <c r="J246" s="118">
        <v>500500000</v>
      </c>
      <c r="K246" s="118">
        <v>505020969.51716948</v>
      </c>
      <c r="L246" s="118">
        <v>615030855</v>
      </c>
      <c r="M246" s="109">
        <v>0.82113111140899997</v>
      </c>
      <c r="N246" s="119">
        <v>7.7448406001999999</v>
      </c>
      <c r="O246" s="115" t="s">
        <v>78</v>
      </c>
      <c r="P246" s="111">
        <v>0.15135915599999999</v>
      </c>
      <c r="Q246" s="120"/>
      <c r="R246" s="121"/>
    </row>
    <row r="247" spans="2:18" ht="17.25" customHeight="1" x14ac:dyDescent="0.25">
      <c r="B247" s="114" t="s">
        <v>74</v>
      </c>
      <c r="C247" s="115" t="s">
        <v>133</v>
      </c>
      <c r="D247" s="116" t="s">
        <v>75</v>
      </c>
      <c r="E247" s="115" t="s">
        <v>76</v>
      </c>
      <c r="F247" s="117">
        <v>44000.686319444445</v>
      </c>
      <c r="G247" s="117">
        <v>45100</v>
      </c>
      <c r="H247" s="116" t="s">
        <v>77</v>
      </c>
      <c r="I247" s="118">
        <v>617397603</v>
      </c>
      <c r="J247" s="118">
        <v>500500000</v>
      </c>
      <c r="K247" s="118">
        <v>501765612.77327263</v>
      </c>
      <c r="L247" s="118">
        <v>617397603</v>
      </c>
      <c r="M247" s="109">
        <v>0.81271065895799999</v>
      </c>
      <c r="N247" s="119">
        <v>7.9783002233999998</v>
      </c>
      <c r="O247" s="115" t="s">
        <v>78</v>
      </c>
      <c r="P247" s="111">
        <v>0.15038349740000001</v>
      </c>
      <c r="Q247" s="120"/>
      <c r="R247" s="121"/>
    </row>
    <row r="248" spans="2:18" ht="17.25" customHeight="1" x14ac:dyDescent="0.25">
      <c r="B248" s="114" t="s">
        <v>74</v>
      </c>
      <c r="C248" s="115" t="s">
        <v>133</v>
      </c>
      <c r="D248" s="116" t="s">
        <v>75</v>
      </c>
      <c r="E248" s="115" t="s">
        <v>76</v>
      </c>
      <c r="F248" s="117">
        <v>44021.606377314813</v>
      </c>
      <c r="G248" s="117">
        <v>45117</v>
      </c>
      <c r="H248" s="116" t="s">
        <v>77</v>
      </c>
      <c r="I248" s="118">
        <v>614822427</v>
      </c>
      <c r="J248" s="118">
        <v>500603248</v>
      </c>
      <c r="K248" s="118">
        <v>509166448.24546754</v>
      </c>
      <c r="L248" s="118">
        <v>614822427</v>
      </c>
      <c r="M248" s="109">
        <v>0.82815204176900004</v>
      </c>
      <c r="N248" s="119">
        <v>7.7440160248999996</v>
      </c>
      <c r="O248" s="115" t="s">
        <v>78</v>
      </c>
      <c r="P248" s="111">
        <v>0.1526015919</v>
      </c>
      <c r="Q248" s="120"/>
      <c r="R248" s="121"/>
    </row>
    <row r="249" spans="2:18" ht="17.25" customHeight="1" x14ac:dyDescent="0.25">
      <c r="B249" s="114" t="s">
        <v>74</v>
      </c>
      <c r="C249" s="115" t="s">
        <v>133</v>
      </c>
      <c r="D249" s="116" t="s">
        <v>75</v>
      </c>
      <c r="E249" s="115" t="s">
        <v>76</v>
      </c>
      <c r="F249" s="117">
        <v>44102.678541666668</v>
      </c>
      <c r="G249" s="117">
        <v>44833</v>
      </c>
      <c r="H249" s="116" t="s">
        <v>77</v>
      </c>
      <c r="I249" s="118">
        <v>1137187671</v>
      </c>
      <c r="J249" s="118">
        <v>1000000000</v>
      </c>
      <c r="K249" s="118">
        <v>1000369134.1889127</v>
      </c>
      <c r="L249" s="118">
        <v>1137187671</v>
      </c>
      <c r="M249" s="109">
        <v>0.87968693268499998</v>
      </c>
      <c r="N249" s="119">
        <v>6.9674660802000004</v>
      </c>
      <c r="O249" s="115" t="s">
        <v>78</v>
      </c>
      <c r="P249" s="111">
        <v>0.29981928870000002</v>
      </c>
      <c r="Q249" s="120"/>
      <c r="R249" s="121"/>
    </row>
    <row r="250" spans="2:18" ht="17.25" customHeight="1" x14ac:dyDescent="0.25">
      <c r="B250" s="114" t="s">
        <v>74</v>
      </c>
      <c r="C250" s="115" t="s">
        <v>133</v>
      </c>
      <c r="D250" s="116" t="s">
        <v>75</v>
      </c>
      <c r="E250" s="115" t="s">
        <v>76</v>
      </c>
      <c r="F250" s="117">
        <v>44055.702905092592</v>
      </c>
      <c r="G250" s="117">
        <v>45154</v>
      </c>
      <c r="H250" s="116" t="s">
        <v>77</v>
      </c>
      <c r="I250" s="118">
        <v>615135068</v>
      </c>
      <c r="J250" s="118">
        <v>500602294</v>
      </c>
      <c r="K250" s="118">
        <v>505640673.67370176</v>
      </c>
      <c r="L250" s="118">
        <v>615135068</v>
      </c>
      <c r="M250" s="109">
        <v>0.82199942740700005</v>
      </c>
      <c r="N250" s="119">
        <v>7.7449326342000004</v>
      </c>
      <c r="O250" s="115" t="s">
        <v>78</v>
      </c>
      <c r="P250" s="111">
        <v>0.15154488669999999</v>
      </c>
      <c r="Q250" s="120"/>
      <c r="R250" s="121"/>
    </row>
    <row r="251" spans="2:18" ht="17.25" customHeight="1" x14ac:dyDescent="0.25">
      <c r="B251" s="114" t="s">
        <v>74</v>
      </c>
      <c r="C251" s="115" t="s">
        <v>133</v>
      </c>
      <c r="D251" s="116" t="s">
        <v>75</v>
      </c>
      <c r="E251" s="115" t="s">
        <v>76</v>
      </c>
      <c r="F251" s="117">
        <v>44055.514861111114</v>
      </c>
      <c r="G251" s="117">
        <v>44789</v>
      </c>
      <c r="H251" s="116" t="s">
        <v>77</v>
      </c>
      <c r="I251" s="118">
        <v>569538147</v>
      </c>
      <c r="J251" s="118">
        <v>500592364</v>
      </c>
      <c r="K251" s="118">
        <v>505139662.37550437</v>
      </c>
      <c r="L251" s="118">
        <v>569538147</v>
      </c>
      <c r="M251" s="109">
        <v>0.88692858421599996</v>
      </c>
      <c r="N251" s="119">
        <v>6.9680283888999996</v>
      </c>
      <c r="O251" s="115" t="s">
        <v>78</v>
      </c>
      <c r="P251" s="111">
        <v>0.1513947293</v>
      </c>
      <c r="Q251" s="120"/>
      <c r="R251" s="121"/>
    </row>
    <row r="252" spans="2:18" ht="17.25" customHeight="1" x14ac:dyDescent="0.25">
      <c r="B252" s="114" t="s">
        <v>74</v>
      </c>
      <c r="C252" s="115" t="s">
        <v>133</v>
      </c>
      <c r="D252" s="116" t="s">
        <v>75</v>
      </c>
      <c r="E252" s="115" t="s">
        <v>76</v>
      </c>
      <c r="F252" s="117">
        <v>44000.680879629632</v>
      </c>
      <c r="G252" s="117">
        <v>45100</v>
      </c>
      <c r="H252" s="116" t="s">
        <v>77</v>
      </c>
      <c r="I252" s="118">
        <v>617397603</v>
      </c>
      <c r="J252" s="118">
        <v>500500000</v>
      </c>
      <c r="K252" s="118">
        <v>501765612.77327263</v>
      </c>
      <c r="L252" s="118">
        <v>617397603</v>
      </c>
      <c r="M252" s="109">
        <v>0.81271065895799999</v>
      </c>
      <c r="N252" s="119">
        <v>7.9783002233999998</v>
      </c>
      <c r="O252" s="115" t="s">
        <v>78</v>
      </c>
      <c r="P252" s="111">
        <v>0.15038349740000001</v>
      </c>
      <c r="Q252" s="120"/>
      <c r="R252" s="121"/>
    </row>
    <row r="253" spans="2:18" ht="17.25" customHeight="1" x14ac:dyDescent="0.25">
      <c r="B253" s="114" t="s">
        <v>74</v>
      </c>
      <c r="C253" s="115" t="s">
        <v>133</v>
      </c>
      <c r="D253" s="116" t="s">
        <v>75</v>
      </c>
      <c r="E253" s="115" t="s">
        <v>76</v>
      </c>
      <c r="F253" s="117">
        <v>44099.665856481479</v>
      </c>
      <c r="G253" s="117">
        <v>44649</v>
      </c>
      <c r="H253" s="116" t="s">
        <v>77</v>
      </c>
      <c r="I253" s="118">
        <v>2188356165</v>
      </c>
      <c r="J253" s="118">
        <v>2000000000</v>
      </c>
      <c r="K253" s="118">
        <v>2001669476.2654874</v>
      </c>
      <c r="L253" s="118">
        <v>2188356165</v>
      </c>
      <c r="M253" s="109">
        <v>0.91469090282499999</v>
      </c>
      <c r="N253" s="119">
        <v>6.2803747481999999</v>
      </c>
      <c r="O253" s="115" t="s">
        <v>78</v>
      </c>
      <c r="P253" s="111">
        <v>0.59991766849999995</v>
      </c>
      <c r="Q253" s="120"/>
      <c r="R253" s="121"/>
    </row>
    <row r="254" spans="2:18" ht="17.25" customHeight="1" x14ac:dyDescent="0.25">
      <c r="B254" s="114" t="s">
        <v>74</v>
      </c>
      <c r="C254" s="115" t="s">
        <v>133</v>
      </c>
      <c r="D254" s="116" t="s">
        <v>75</v>
      </c>
      <c r="E254" s="115" t="s">
        <v>76</v>
      </c>
      <c r="F254" s="117">
        <v>44055.536909722221</v>
      </c>
      <c r="G254" s="117">
        <v>44606</v>
      </c>
      <c r="H254" s="116" t="s">
        <v>77</v>
      </c>
      <c r="I254" s="118">
        <v>546672154</v>
      </c>
      <c r="J254" s="118">
        <v>500582402</v>
      </c>
      <c r="K254" s="118">
        <v>504636893.31703842</v>
      </c>
      <c r="L254" s="118">
        <v>546672154</v>
      </c>
      <c r="M254" s="109">
        <v>0.92310700229499998</v>
      </c>
      <c r="N254" s="119">
        <v>6.1932481577000003</v>
      </c>
      <c r="O254" s="115" t="s">
        <v>78</v>
      </c>
      <c r="P254" s="111">
        <v>0.1512440451</v>
      </c>
      <c r="Q254" s="120"/>
      <c r="R254" s="121"/>
    </row>
    <row r="255" spans="2:18" ht="17.25" customHeight="1" x14ac:dyDescent="0.25">
      <c r="B255" s="114" t="s">
        <v>74</v>
      </c>
      <c r="C255" s="115" t="s">
        <v>133</v>
      </c>
      <c r="D255" s="116" t="s">
        <v>75</v>
      </c>
      <c r="E255" s="115" t="s">
        <v>76</v>
      </c>
      <c r="F255" s="117">
        <v>44028.742199074077</v>
      </c>
      <c r="G255" s="117">
        <v>44760</v>
      </c>
      <c r="H255" s="116" t="s">
        <v>77</v>
      </c>
      <c r="I255" s="118">
        <v>569256359</v>
      </c>
      <c r="J255" s="118">
        <v>500500000</v>
      </c>
      <c r="K255" s="118">
        <v>507568191.86262321</v>
      </c>
      <c r="L255" s="118">
        <v>569256359</v>
      </c>
      <c r="M255" s="109">
        <v>0.89163376717300002</v>
      </c>
      <c r="N255" s="119">
        <v>6.9669332839000004</v>
      </c>
      <c r="O255" s="115" t="s">
        <v>78</v>
      </c>
      <c r="P255" s="111">
        <v>0.1521225806</v>
      </c>
      <c r="Q255" s="120"/>
      <c r="R255" s="121"/>
    </row>
    <row r="256" spans="2:18" ht="17.25" customHeight="1" x14ac:dyDescent="0.25">
      <c r="B256" s="114" t="s">
        <v>74</v>
      </c>
      <c r="C256" s="115" t="s">
        <v>133</v>
      </c>
      <c r="D256" s="116" t="s">
        <v>75</v>
      </c>
      <c r="E256" s="115" t="s">
        <v>76</v>
      </c>
      <c r="F256" s="117">
        <v>44097.615937499999</v>
      </c>
      <c r="G256" s="117">
        <v>44648</v>
      </c>
      <c r="H256" s="116" t="s">
        <v>77</v>
      </c>
      <c r="I256" s="118">
        <v>1094349315</v>
      </c>
      <c r="J256" s="118">
        <v>1000000000</v>
      </c>
      <c r="K256" s="118">
        <v>1001168946.1559577</v>
      </c>
      <c r="L256" s="118">
        <v>1094349315</v>
      </c>
      <c r="M256" s="109">
        <v>0.91485317570299995</v>
      </c>
      <c r="N256" s="119">
        <v>6.2810264022000002</v>
      </c>
      <c r="O256" s="115" t="s">
        <v>78</v>
      </c>
      <c r="P256" s="111">
        <v>0.30005899930000002</v>
      </c>
      <c r="Q256" s="120"/>
      <c r="R256" s="121"/>
    </row>
    <row r="257" spans="2:18" ht="17.25" customHeight="1" x14ac:dyDescent="0.25">
      <c r="B257" s="114" t="s">
        <v>74</v>
      </c>
      <c r="C257" s="115" t="s">
        <v>133</v>
      </c>
      <c r="D257" s="116" t="s">
        <v>75</v>
      </c>
      <c r="E257" s="115" t="s">
        <v>76</v>
      </c>
      <c r="F257" s="117">
        <v>44055.533506944441</v>
      </c>
      <c r="G257" s="117">
        <v>44606</v>
      </c>
      <c r="H257" s="116" t="s">
        <v>77</v>
      </c>
      <c r="I257" s="118">
        <v>546672154</v>
      </c>
      <c r="J257" s="118">
        <v>500582402</v>
      </c>
      <c r="K257" s="118">
        <v>504636893.31703842</v>
      </c>
      <c r="L257" s="118">
        <v>546672154</v>
      </c>
      <c r="M257" s="109">
        <v>0.92310700229499998</v>
      </c>
      <c r="N257" s="119">
        <v>6.1932481577000003</v>
      </c>
      <c r="O257" s="115" t="s">
        <v>78</v>
      </c>
      <c r="P257" s="111">
        <v>0.1512440451</v>
      </c>
      <c r="Q257" s="120"/>
      <c r="R257" s="121"/>
    </row>
    <row r="258" spans="2:18" ht="17.25" customHeight="1" x14ac:dyDescent="0.25">
      <c r="B258" s="114" t="s">
        <v>74</v>
      </c>
      <c r="C258" s="115" t="s">
        <v>133</v>
      </c>
      <c r="D258" s="116" t="s">
        <v>75</v>
      </c>
      <c r="E258" s="115" t="s">
        <v>76</v>
      </c>
      <c r="F258" s="117">
        <v>44004.739791666667</v>
      </c>
      <c r="G258" s="117">
        <v>45104</v>
      </c>
      <c r="H258" s="116" t="s">
        <v>77</v>
      </c>
      <c r="I258" s="118">
        <v>617397600</v>
      </c>
      <c r="J258" s="118">
        <v>500500000</v>
      </c>
      <c r="K258" s="118">
        <v>501343899.78903705</v>
      </c>
      <c r="L258" s="118">
        <v>617397600</v>
      </c>
      <c r="M258" s="109">
        <v>0.81202761362999998</v>
      </c>
      <c r="N258" s="119">
        <v>7.9784515877000004</v>
      </c>
      <c r="O258" s="115" t="s">
        <v>78</v>
      </c>
      <c r="P258" s="111">
        <v>0.15025710640000001</v>
      </c>
      <c r="Q258" s="120"/>
      <c r="R258" s="121"/>
    </row>
    <row r="259" spans="2:18" ht="17.25" customHeight="1" x14ac:dyDescent="0.25">
      <c r="B259" s="114" t="s">
        <v>74</v>
      </c>
      <c r="C259" s="115" t="s">
        <v>133</v>
      </c>
      <c r="D259" s="116" t="s">
        <v>75</v>
      </c>
      <c r="E259" s="115" t="s">
        <v>76</v>
      </c>
      <c r="F259" s="117">
        <v>44028.740011574075</v>
      </c>
      <c r="G259" s="117">
        <v>44760</v>
      </c>
      <c r="H259" s="116" t="s">
        <v>77</v>
      </c>
      <c r="I259" s="118">
        <v>569256359</v>
      </c>
      <c r="J259" s="118">
        <v>500500000</v>
      </c>
      <c r="K259" s="118">
        <v>507568191.86262321</v>
      </c>
      <c r="L259" s="118">
        <v>569256359</v>
      </c>
      <c r="M259" s="109">
        <v>0.89163376717300002</v>
      </c>
      <c r="N259" s="119">
        <v>6.9669332839000004</v>
      </c>
      <c r="O259" s="115" t="s">
        <v>78</v>
      </c>
      <c r="P259" s="111">
        <v>0.1521225806</v>
      </c>
      <c r="Q259" s="120"/>
      <c r="R259" s="121"/>
    </row>
    <row r="260" spans="2:18" ht="17.25" customHeight="1" x14ac:dyDescent="0.25">
      <c r="B260" s="114" t="s">
        <v>74</v>
      </c>
      <c r="C260" s="115" t="s">
        <v>133</v>
      </c>
      <c r="D260" s="116" t="s">
        <v>75</v>
      </c>
      <c r="E260" s="115" t="s">
        <v>76</v>
      </c>
      <c r="F260" s="117">
        <v>44082.670046296298</v>
      </c>
      <c r="G260" s="117">
        <v>45182</v>
      </c>
      <c r="H260" s="116" t="s">
        <v>77</v>
      </c>
      <c r="I260" s="118">
        <v>2458082192</v>
      </c>
      <c r="J260" s="118">
        <v>2000000000</v>
      </c>
      <c r="K260" s="118">
        <v>2009012778.7885044</v>
      </c>
      <c r="L260" s="118">
        <v>2458082192</v>
      </c>
      <c r="M260" s="109">
        <v>0.81730903276</v>
      </c>
      <c r="N260" s="119">
        <v>7.7450002170000003</v>
      </c>
      <c r="O260" s="115" t="s">
        <v>78</v>
      </c>
      <c r="P260" s="111">
        <v>0.60211851979999997</v>
      </c>
      <c r="Q260" s="120"/>
      <c r="R260" s="121"/>
    </row>
    <row r="261" spans="2:18" ht="17.25" customHeight="1" x14ac:dyDescent="0.25">
      <c r="B261" s="114" t="s">
        <v>74</v>
      </c>
      <c r="C261" s="115" t="s">
        <v>133</v>
      </c>
      <c r="D261" s="116" t="s">
        <v>75</v>
      </c>
      <c r="E261" s="115" t="s">
        <v>76</v>
      </c>
      <c r="F261" s="117">
        <v>44000.67728009259</v>
      </c>
      <c r="G261" s="117">
        <v>45100</v>
      </c>
      <c r="H261" s="116" t="s">
        <v>77</v>
      </c>
      <c r="I261" s="118">
        <v>617397603</v>
      </c>
      <c r="J261" s="118">
        <v>500500000</v>
      </c>
      <c r="K261" s="118">
        <v>501765612.77327263</v>
      </c>
      <c r="L261" s="118">
        <v>617397603</v>
      </c>
      <c r="M261" s="109">
        <v>0.81271065895799999</v>
      </c>
      <c r="N261" s="119">
        <v>7.9783002233999998</v>
      </c>
      <c r="O261" s="115" t="s">
        <v>78</v>
      </c>
      <c r="P261" s="111">
        <v>0.15038349740000001</v>
      </c>
      <c r="Q261" s="120"/>
      <c r="R261" s="121"/>
    </row>
    <row r="262" spans="2:18" ht="17.25" customHeight="1" x14ac:dyDescent="0.25">
      <c r="B262" s="114" t="s">
        <v>74</v>
      </c>
      <c r="C262" s="115" t="s">
        <v>133</v>
      </c>
      <c r="D262" s="116" t="s">
        <v>75</v>
      </c>
      <c r="E262" s="115" t="s">
        <v>76</v>
      </c>
      <c r="F262" s="117">
        <v>44096.682511574072</v>
      </c>
      <c r="G262" s="117">
        <v>45196</v>
      </c>
      <c r="H262" s="116" t="s">
        <v>77</v>
      </c>
      <c r="I262" s="118">
        <v>2458082192</v>
      </c>
      <c r="J262" s="118">
        <v>2000000000</v>
      </c>
      <c r="K262" s="118">
        <v>2003272686.4600739</v>
      </c>
      <c r="L262" s="118">
        <v>2458082192</v>
      </c>
      <c r="M262" s="109">
        <v>0.81497384138700002</v>
      </c>
      <c r="N262" s="119">
        <v>7.7450002170000003</v>
      </c>
      <c r="O262" s="115" t="s">
        <v>78</v>
      </c>
      <c r="P262" s="111">
        <v>0.60039816450000005</v>
      </c>
      <c r="Q262" s="120"/>
      <c r="R262" s="121"/>
    </row>
    <row r="263" spans="2:18" ht="17.25" customHeight="1" x14ac:dyDescent="0.25">
      <c r="B263" s="114" t="s">
        <v>74</v>
      </c>
      <c r="C263" s="115" t="s">
        <v>133</v>
      </c>
      <c r="D263" s="116" t="s">
        <v>75</v>
      </c>
      <c r="E263" s="115" t="s">
        <v>76</v>
      </c>
      <c r="F263" s="117">
        <v>44055.520567129628</v>
      </c>
      <c r="G263" s="117">
        <v>44789</v>
      </c>
      <c r="H263" s="116" t="s">
        <v>77</v>
      </c>
      <c r="I263" s="118">
        <v>569538147</v>
      </c>
      <c r="J263" s="118">
        <v>500592364</v>
      </c>
      <c r="K263" s="118">
        <v>505139662.37550437</v>
      </c>
      <c r="L263" s="118">
        <v>569538147</v>
      </c>
      <c r="M263" s="109">
        <v>0.88692858421599996</v>
      </c>
      <c r="N263" s="119">
        <v>6.9680283888999996</v>
      </c>
      <c r="O263" s="115" t="s">
        <v>78</v>
      </c>
      <c r="P263" s="111">
        <v>0.1513947293</v>
      </c>
      <c r="Q263" s="120"/>
      <c r="R263" s="121"/>
    </row>
    <row r="264" spans="2:18" ht="17.25" customHeight="1" x14ac:dyDescent="0.25">
      <c r="B264" s="114" t="s">
        <v>74</v>
      </c>
      <c r="C264" s="115" t="s">
        <v>133</v>
      </c>
      <c r="D264" s="116" t="s">
        <v>75</v>
      </c>
      <c r="E264" s="115" t="s">
        <v>76</v>
      </c>
      <c r="F264" s="117">
        <v>44004.73710648148</v>
      </c>
      <c r="G264" s="117">
        <v>45104</v>
      </c>
      <c r="H264" s="116" t="s">
        <v>77</v>
      </c>
      <c r="I264" s="118">
        <v>617397600</v>
      </c>
      <c r="J264" s="118">
        <v>500500000</v>
      </c>
      <c r="K264" s="118">
        <v>501343899.78903705</v>
      </c>
      <c r="L264" s="118">
        <v>617397600</v>
      </c>
      <c r="M264" s="109">
        <v>0.81202761362999998</v>
      </c>
      <c r="N264" s="119">
        <v>7.9784515877000004</v>
      </c>
      <c r="O264" s="115" t="s">
        <v>78</v>
      </c>
      <c r="P264" s="111">
        <v>0.15025710640000001</v>
      </c>
      <c r="Q264" s="120"/>
      <c r="R264" s="121"/>
    </row>
    <row r="265" spans="2:18" ht="17.25" customHeight="1" x14ac:dyDescent="0.25">
      <c r="B265" s="114" t="s">
        <v>74</v>
      </c>
      <c r="C265" s="115" t="s">
        <v>133</v>
      </c>
      <c r="D265" s="116" t="s">
        <v>75</v>
      </c>
      <c r="E265" s="115" t="s">
        <v>76</v>
      </c>
      <c r="F265" s="117">
        <v>44021.613692129627</v>
      </c>
      <c r="G265" s="117">
        <v>45117</v>
      </c>
      <c r="H265" s="116" t="s">
        <v>77</v>
      </c>
      <c r="I265" s="118">
        <v>614822427</v>
      </c>
      <c r="J265" s="118">
        <v>500603248</v>
      </c>
      <c r="K265" s="118">
        <v>509166448.24546754</v>
      </c>
      <c r="L265" s="118">
        <v>614822427</v>
      </c>
      <c r="M265" s="109">
        <v>0.82815204176900004</v>
      </c>
      <c r="N265" s="119">
        <v>7.7440160248999996</v>
      </c>
      <c r="O265" s="115" t="s">
        <v>78</v>
      </c>
      <c r="P265" s="111">
        <v>0.1526015919</v>
      </c>
      <c r="Q265" s="120"/>
      <c r="R265" s="121"/>
    </row>
    <row r="266" spans="2:18" ht="17.25" customHeight="1" x14ac:dyDescent="0.25">
      <c r="B266" s="114" t="s">
        <v>74</v>
      </c>
      <c r="C266" s="115" t="s">
        <v>133</v>
      </c>
      <c r="D266" s="116" t="s">
        <v>75</v>
      </c>
      <c r="E266" s="115" t="s">
        <v>76</v>
      </c>
      <c r="F266" s="117">
        <v>44060.666585648149</v>
      </c>
      <c r="G266" s="117">
        <v>45159</v>
      </c>
      <c r="H266" s="116" t="s">
        <v>77</v>
      </c>
      <c r="I266" s="118">
        <v>615030855</v>
      </c>
      <c r="J266" s="118">
        <v>500500000</v>
      </c>
      <c r="K266" s="118">
        <v>505020969.51716948</v>
      </c>
      <c r="L266" s="118">
        <v>615030855</v>
      </c>
      <c r="M266" s="109">
        <v>0.82113111140899997</v>
      </c>
      <c r="N266" s="119">
        <v>7.7448406001999999</v>
      </c>
      <c r="O266" s="115" t="s">
        <v>78</v>
      </c>
      <c r="P266" s="111">
        <v>0.15135915599999999</v>
      </c>
      <c r="Q266" s="120"/>
      <c r="R266" s="121"/>
    </row>
    <row r="267" spans="2:18" ht="17.25" customHeight="1" x14ac:dyDescent="0.25">
      <c r="B267" s="114" t="s">
        <v>74</v>
      </c>
      <c r="C267" s="115" t="s">
        <v>133</v>
      </c>
      <c r="D267" s="116" t="s">
        <v>75</v>
      </c>
      <c r="E267" s="115" t="s">
        <v>76</v>
      </c>
      <c r="F267" s="117">
        <v>44055.51662037037</v>
      </c>
      <c r="G267" s="117">
        <v>44789</v>
      </c>
      <c r="H267" s="116" t="s">
        <v>77</v>
      </c>
      <c r="I267" s="118">
        <v>569538147</v>
      </c>
      <c r="J267" s="118">
        <v>500592364</v>
      </c>
      <c r="K267" s="118">
        <v>505139662.37550437</v>
      </c>
      <c r="L267" s="118">
        <v>569538147</v>
      </c>
      <c r="M267" s="109">
        <v>0.88692858421599996</v>
      </c>
      <c r="N267" s="119">
        <v>6.9680283888999996</v>
      </c>
      <c r="O267" s="115" t="s">
        <v>78</v>
      </c>
      <c r="P267" s="111">
        <v>0.1513947293</v>
      </c>
      <c r="Q267" s="120"/>
      <c r="R267" s="121"/>
    </row>
    <row r="268" spans="2:18" ht="17.25" customHeight="1" x14ac:dyDescent="0.25">
      <c r="B268" s="114" t="s">
        <v>74</v>
      </c>
      <c r="C268" s="115" t="s">
        <v>133</v>
      </c>
      <c r="D268" s="116" t="s">
        <v>75</v>
      </c>
      <c r="E268" s="115" t="s">
        <v>76</v>
      </c>
      <c r="F268" s="117">
        <v>44004.734363425923</v>
      </c>
      <c r="G268" s="117">
        <v>45104</v>
      </c>
      <c r="H268" s="116" t="s">
        <v>77</v>
      </c>
      <c r="I268" s="118">
        <v>617397600</v>
      </c>
      <c r="J268" s="118">
        <v>500500000</v>
      </c>
      <c r="K268" s="118">
        <v>501343899.78903705</v>
      </c>
      <c r="L268" s="118">
        <v>617397600</v>
      </c>
      <c r="M268" s="109">
        <v>0.81202761362999998</v>
      </c>
      <c r="N268" s="119">
        <v>7.9784515877000004</v>
      </c>
      <c r="O268" s="115" t="s">
        <v>78</v>
      </c>
      <c r="P268" s="111">
        <v>0.15025710640000001</v>
      </c>
      <c r="Q268" s="120"/>
      <c r="R268" s="121"/>
    </row>
    <row r="269" spans="2:18" ht="17.25" customHeight="1" x14ac:dyDescent="0.25">
      <c r="B269" s="114" t="s">
        <v>74</v>
      </c>
      <c r="C269" s="115" t="s">
        <v>133</v>
      </c>
      <c r="D269" s="116" t="s">
        <v>75</v>
      </c>
      <c r="E269" s="115" t="s">
        <v>76</v>
      </c>
      <c r="F269" s="117">
        <v>44021.608368055553</v>
      </c>
      <c r="G269" s="117">
        <v>45117</v>
      </c>
      <c r="H269" s="116" t="s">
        <v>77</v>
      </c>
      <c r="I269" s="118">
        <v>614822427</v>
      </c>
      <c r="J269" s="118">
        <v>500603248</v>
      </c>
      <c r="K269" s="118">
        <v>509166448.24546754</v>
      </c>
      <c r="L269" s="118">
        <v>614822427</v>
      </c>
      <c r="M269" s="109">
        <v>0.82815204176900004</v>
      </c>
      <c r="N269" s="119">
        <v>7.7440160248999996</v>
      </c>
      <c r="O269" s="115" t="s">
        <v>78</v>
      </c>
      <c r="P269" s="111">
        <v>0.1526015919</v>
      </c>
      <c r="Q269" s="120"/>
      <c r="R269" s="121"/>
    </row>
    <row r="270" spans="2:18" ht="17.25" customHeight="1" x14ac:dyDescent="0.25">
      <c r="B270" s="114" t="s">
        <v>74</v>
      </c>
      <c r="C270" s="115" t="s">
        <v>133</v>
      </c>
      <c r="D270" s="116" t="s">
        <v>75</v>
      </c>
      <c r="E270" s="115" t="s">
        <v>76</v>
      </c>
      <c r="F270" s="117">
        <v>44060.664710648147</v>
      </c>
      <c r="G270" s="117">
        <v>45159</v>
      </c>
      <c r="H270" s="116" t="s">
        <v>77</v>
      </c>
      <c r="I270" s="118">
        <v>615030855</v>
      </c>
      <c r="J270" s="118">
        <v>500500000</v>
      </c>
      <c r="K270" s="118">
        <v>505020969.51716948</v>
      </c>
      <c r="L270" s="118">
        <v>615030855</v>
      </c>
      <c r="M270" s="109">
        <v>0.82113111140899997</v>
      </c>
      <c r="N270" s="119">
        <v>7.7448406001999999</v>
      </c>
      <c r="O270" s="115" t="s">
        <v>78</v>
      </c>
      <c r="P270" s="111">
        <v>0.15135915599999999</v>
      </c>
      <c r="Q270" s="120"/>
      <c r="R270" s="121"/>
    </row>
    <row r="271" spans="2:18" ht="17.25" customHeight="1" x14ac:dyDescent="0.25">
      <c r="B271" s="114" t="s">
        <v>74</v>
      </c>
      <c r="C271" s="115" t="s">
        <v>133</v>
      </c>
      <c r="D271" s="116" t="s">
        <v>75</v>
      </c>
      <c r="E271" s="115" t="s">
        <v>76</v>
      </c>
      <c r="F271" s="117">
        <v>44000.684328703705</v>
      </c>
      <c r="G271" s="117">
        <v>45100</v>
      </c>
      <c r="H271" s="116" t="s">
        <v>77</v>
      </c>
      <c r="I271" s="118">
        <v>617397603</v>
      </c>
      <c r="J271" s="118">
        <v>500500000</v>
      </c>
      <c r="K271" s="118">
        <v>501765612.77327263</v>
      </c>
      <c r="L271" s="118">
        <v>617397603</v>
      </c>
      <c r="M271" s="109">
        <v>0.81271065895799999</v>
      </c>
      <c r="N271" s="119">
        <v>7.9783002233999998</v>
      </c>
      <c r="O271" s="115" t="s">
        <v>78</v>
      </c>
      <c r="P271" s="111">
        <v>0.15038349740000001</v>
      </c>
      <c r="Q271" s="120"/>
      <c r="R271" s="121"/>
    </row>
    <row r="272" spans="2:18" ht="17.25" customHeight="1" x14ac:dyDescent="0.25">
      <c r="B272" s="114" t="s">
        <v>74</v>
      </c>
      <c r="C272" s="115" t="s">
        <v>133</v>
      </c>
      <c r="D272" s="116" t="s">
        <v>75</v>
      </c>
      <c r="E272" s="115" t="s">
        <v>76</v>
      </c>
      <c r="F272" s="117">
        <v>44004.741493055553</v>
      </c>
      <c r="G272" s="117">
        <v>45104</v>
      </c>
      <c r="H272" s="116" t="s">
        <v>77</v>
      </c>
      <c r="I272" s="118">
        <v>617397600</v>
      </c>
      <c r="J272" s="118">
        <v>500500000</v>
      </c>
      <c r="K272" s="118">
        <v>501343899.78903705</v>
      </c>
      <c r="L272" s="118">
        <v>617397600</v>
      </c>
      <c r="M272" s="109">
        <v>0.81202761362999998</v>
      </c>
      <c r="N272" s="119">
        <v>7.9784515877000004</v>
      </c>
      <c r="O272" s="115" t="s">
        <v>78</v>
      </c>
      <c r="P272" s="111">
        <v>0.15025710640000001</v>
      </c>
      <c r="Q272" s="120"/>
      <c r="R272" s="121"/>
    </row>
    <row r="273" spans="2:18" ht="17.25" customHeight="1" x14ac:dyDescent="0.25">
      <c r="B273" s="114" t="s">
        <v>74</v>
      </c>
      <c r="C273" s="115" t="s">
        <v>133</v>
      </c>
      <c r="D273" s="116" t="s">
        <v>75</v>
      </c>
      <c r="E273" s="115" t="s">
        <v>76</v>
      </c>
      <c r="F273" s="117">
        <v>44099.666921296295</v>
      </c>
      <c r="G273" s="117">
        <v>44649</v>
      </c>
      <c r="H273" s="116" t="s">
        <v>77</v>
      </c>
      <c r="I273" s="118">
        <v>2188356165</v>
      </c>
      <c r="J273" s="118">
        <v>2000000000</v>
      </c>
      <c r="K273" s="118">
        <v>2001669476.2654874</v>
      </c>
      <c r="L273" s="118">
        <v>2188356165</v>
      </c>
      <c r="M273" s="109">
        <v>0.91469090282499999</v>
      </c>
      <c r="N273" s="119">
        <v>6.2803747481999999</v>
      </c>
      <c r="O273" s="115" t="s">
        <v>78</v>
      </c>
      <c r="P273" s="111">
        <v>0.59991766849999995</v>
      </c>
      <c r="Q273" s="120"/>
      <c r="R273" s="121"/>
    </row>
    <row r="274" spans="2:18" ht="17.25" customHeight="1" x14ac:dyDescent="0.25">
      <c r="B274" s="114" t="s">
        <v>74</v>
      </c>
      <c r="C274" s="115" t="s">
        <v>133</v>
      </c>
      <c r="D274" s="116" t="s">
        <v>75</v>
      </c>
      <c r="E274" s="115" t="s">
        <v>76</v>
      </c>
      <c r="F274" s="117">
        <v>44055.701828703706</v>
      </c>
      <c r="G274" s="117">
        <v>45154</v>
      </c>
      <c r="H274" s="116" t="s">
        <v>77</v>
      </c>
      <c r="I274" s="118">
        <v>615135068</v>
      </c>
      <c r="J274" s="118">
        <v>500602294</v>
      </c>
      <c r="K274" s="118">
        <v>505640673.67370176</v>
      </c>
      <c r="L274" s="118">
        <v>615135068</v>
      </c>
      <c r="M274" s="109">
        <v>0.82199942740700005</v>
      </c>
      <c r="N274" s="119">
        <v>7.7449326342000004</v>
      </c>
      <c r="O274" s="115" t="s">
        <v>78</v>
      </c>
      <c r="P274" s="111">
        <v>0.15154488669999999</v>
      </c>
      <c r="Q274" s="120"/>
      <c r="R274" s="121"/>
    </row>
    <row r="275" spans="2:18" ht="17.25" customHeight="1" x14ac:dyDescent="0.25">
      <c r="B275" s="114" t="s">
        <v>74</v>
      </c>
      <c r="C275" s="115" t="s">
        <v>133</v>
      </c>
      <c r="D275" s="116" t="s">
        <v>75</v>
      </c>
      <c r="E275" s="115" t="s">
        <v>76</v>
      </c>
      <c r="F275" s="117">
        <v>44055.513553240744</v>
      </c>
      <c r="G275" s="117">
        <v>44789</v>
      </c>
      <c r="H275" s="116" t="s">
        <v>77</v>
      </c>
      <c r="I275" s="118">
        <v>569538147</v>
      </c>
      <c r="J275" s="118">
        <v>500592364</v>
      </c>
      <c r="K275" s="118">
        <v>505139662.37550437</v>
      </c>
      <c r="L275" s="118">
        <v>569538147</v>
      </c>
      <c r="M275" s="109">
        <v>0.88692858421599996</v>
      </c>
      <c r="N275" s="119">
        <v>6.9680283888999996</v>
      </c>
      <c r="O275" s="115" t="s">
        <v>78</v>
      </c>
      <c r="P275" s="111">
        <v>0.1513947293</v>
      </c>
      <c r="Q275" s="120"/>
      <c r="R275" s="121"/>
    </row>
    <row r="276" spans="2:18" ht="17.25" customHeight="1" x14ac:dyDescent="0.25">
      <c r="B276" s="114" t="s">
        <v>74</v>
      </c>
      <c r="C276" s="115" t="s">
        <v>133</v>
      </c>
      <c r="D276" s="116" t="s">
        <v>75</v>
      </c>
      <c r="E276" s="115" t="s">
        <v>76</v>
      </c>
      <c r="F276" s="117">
        <v>44082.671597222223</v>
      </c>
      <c r="G276" s="117">
        <v>45182</v>
      </c>
      <c r="H276" s="116" t="s">
        <v>77</v>
      </c>
      <c r="I276" s="118">
        <v>2458082192</v>
      </c>
      <c r="J276" s="118">
        <v>2000000000</v>
      </c>
      <c r="K276" s="118">
        <v>2009012778.7885044</v>
      </c>
      <c r="L276" s="118">
        <v>2458082192</v>
      </c>
      <c r="M276" s="109">
        <v>0.81730903276</v>
      </c>
      <c r="N276" s="119">
        <v>7.7450002170000003</v>
      </c>
      <c r="O276" s="115" t="s">
        <v>78</v>
      </c>
      <c r="P276" s="111">
        <v>0.60211851979999997</v>
      </c>
      <c r="Q276" s="120"/>
      <c r="R276" s="121"/>
    </row>
    <row r="277" spans="2:18" ht="17.25" customHeight="1" x14ac:dyDescent="0.25">
      <c r="B277" s="114" t="s">
        <v>74</v>
      </c>
      <c r="C277" s="115" t="s">
        <v>133</v>
      </c>
      <c r="D277" s="116" t="s">
        <v>75</v>
      </c>
      <c r="E277" s="115" t="s">
        <v>76</v>
      </c>
      <c r="F277" s="117">
        <v>44000.679050925923</v>
      </c>
      <c r="G277" s="117">
        <v>45100</v>
      </c>
      <c r="H277" s="116" t="s">
        <v>77</v>
      </c>
      <c r="I277" s="118">
        <v>617397603</v>
      </c>
      <c r="J277" s="118">
        <v>500500000</v>
      </c>
      <c r="K277" s="118">
        <v>501765612.77327263</v>
      </c>
      <c r="L277" s="118">
        <v>617397603</v>
      </c>
      <c r="M277" s="109">
        <v>0.81271065895799999</v>
      </c>
      <c r="N277" s="119">
        <v>7.9783002233999998</v>
      </c>
      <c r="O277" s="115" t="s">
        <v>78</v>
      </c>
      <c r="P277" s="111">
        <v>0.15038349740000001</v>
      </c>
      <c r="Q277" s="120"/>
      <c r="R277" s="121"/>
    </row>
    <row r="278" spans="2:18" ht="17.25" customHeight="1" x14ac:dyDescent="0.25">
      <c r="B278" s="114" t="s">
        <v>74</v>
      </c>
      <c r="C278" s="115" t="s">
        <v>133</v>
      </c>
      <c r="D278" s="116" t="s">
        <v>75</v>
      </c>
      <c r="E278" s="115" t="s">
        <v>76</v>
      </c>
      <c r="F278" s="117">
        <v>44098.627511574072</v>
      </c>
      <c r="G278" s="117">
        <v>44648</v>
      </c>
      <c r="H278" s="116" t="s">
        <v>77</v>
      </c>
      <c r="I278" s="118">
        <v>2188356164</v>
      </c>
      <c r="J278" s="118">
        <v>1999999999</v>
      </c>
      <c r="K278" s="118">
        <v>2002003760.0408468</v>
      </c>
      <c r="L278" s="118">
        <v>2188356164</v>
      </c>
      <c r="M278" s="109">
        <v>0.91484365889599994</v>
      </c>
      <c r="N278" s="119">
        <v>6.2810896103999996</v>
      </c>
      <c r="O278" s="115" t="s">
        <v>78</v>
      </c>
      <c r="P278" s="111">
        <v>0.60001785620000003</v>
      </c>
      <c r="Q278" s="120"/>
      <c r="R278" s="121"/>
    </row>
    <row r="279" spans="2:18" ht="17.25" customHeight="1" x14ac:dyDescent="0.25">
      <c r="B279" s="114" t="s">
        <v>74</v>
      </c>
      <c r="C279" s="115" t="s">
        <v>133</v>
      </c>
      <c r="D279" s="116" t="s">
        <v>75</v>
      </c>
      <c r="E279" s="115" t="s">
        <v>76</v>
      </c>
      <c r="F279" s="117">
        <v>44055.535138888888</v>
      </c>
      <c r="G279" s="117">
        <v>44606</v>
      </c>
      <c r="H279" s="116" t="s">
        <v>77</v>
      </c>
      <c r="I279" s="118">
        <v>546672154</v>
      </c>
      <c r="J279" s="118">
        <v>500582402</v>
      </c>
      <c r="K279" s="118">
        <v>504636893.31703842</v>
      </c>
      <c r="L279" s="118">
        <v>546672154</v>
      </c>
      <c r="M279" s="109">
        <v>0.92310700229499998</v>
      </c>
      <c r="N279" s="119">
        <v>6.1932481577000003</v>
      </c>
      <c r="O279" s="115" t="s">
        <v>78</v>
      </c>
      <c r="P279" s="111">
        <v>0.1512440451</v>
      </c>
      <c r="Q279" s="120"/>
      <c r="R279" s="121"/>
    </row>
    <row r="280" spans="2:18" ht="17.25" customHeight="1" x14ac:dyDescent="0.25">
      <c r="B280" s="114" t="s">
        <v>74</v>
      </c>
      <c r="C280" s="115" t="s">
        <v>133</v>
      </c>
      <c r="D280" s="116" t="s">
        <v>75</v>
      </c>
      <c r="E280" s="115" t="s">
        <v>76</v>
      </c>
      <c r="F280" s="117">
        <v>44028.741296296299</v>
      </c>
      <c r="G280" s="117">
        <v>44760</v>
      </c>
      <c r="H280" s="116" t="s">
        <v>77</v>
      </c>
      <c r="I280" s="118">
        <v>569256359</v>
      </c>
      <c r="J280" s="118">
        <v>500500000</v>
      </c>
      <c r="K280" s="118">
        <v>507568191.86262321</v>
      </c>
      <c r="L280" s="118">
        <v>569256359</v>
      </c>
      <c r="M280" s="109">
        <v>0.89163376717300002</v>
      </c>
      <c r="N280" s="119">
        <v>6.9669332839000004</v>
      </c>
      <c r="O280" s="115" t="s">
        <v>78</v>
      </c>
      <c r="P280" s="111">
        <v>0.1521225806</v>
      </c>
      <c r="Q280" s="120"/>
      <c r="R280" s="121"/>
    </row>
    <row r="281" spans="2:18" ht="17.25" customHeight="1" x14ac:dyDescent="0.25">
      <c r="B281" s="114" t="s">
        <v>74</v>
      </c>
      <c r="C281" s="115" t="s">
        <v>133</v>
      </c>
      <c r="D281" s="116" t="s">
        <v>75</v>
      </c>
      <c r="E281" s="115" t="s">
        <v>76</v>
      </c>
      <c r="F281" s="117">
        <v>44097.614849537036</v>
      </c>
      <c r="G281" s="117">
        <v>44648</v>
      </c>
      <c r="H281" s="116" t="s">
        <v>77</v>
      </c>
      <c r="I281" s="118">
        <v>1094349315</v>
      </c>
      <c r="J281" s="118">
        <v>1000000000</v>
      </c>
      <c r="K281" s="118">
        <v>1001168946.1559577</v>
      </c>
      <c r="L281" s="118">
        <v>1094349315</v>
      </c>
      <c r="M281" s="109">
        <v>0.91485317570299995</v>
      </c>
      <c r="N281" s="119">
        <v>6.2810264022000002</v>
      </c>
      <c r="O281" s="115" t="s">
        <v>78</v>
      </c>
      <c r="P281" s="111">
        <v>0.30005899930000002</v>
      </c>
      <c r="Q281" s="120"/>
      <c r="R281" s="121"/>
    </row>
    <row r="282" spans="2:18" ht="17.25" customHeight="1" x14ac:dyDescent="0.25">
      <c r="B282" s="114" t="s">
        <v>74</v>
      </c>
      <c r="C282" s="115" t="s">
        <v>133</v>
      </c>
      <c r="D282" s="116" t="s">
        <v>75</v>
      </c>
      <c r="E282" s="115" t="s">
        <v>76</v>
      </c>
      <c r="F282" s="117">
        <v>44055.522650462961</v>
      </c>
      <c r="G282" s="117">
        <v>44789</v>
      </c>
      <c r="H282" s="116" t="s">
        <v>77</v>
      </c>
      <c r="I282" s="118">
        <v>569538147</v>
      </c>
      <c r="J282" s="118">
        <v>500592364</v>
      </c>
      <c r="K282" s="118">
        <v>505139662.37550437</v>
      </c>
      <c r="L282" s="118">
        <v>569538147</v>
      </c>
      <c r="M282" s="109">
        <v>0.88692858421599996</v>
      </c>
      <c r="N282" s="119">
        <v>6.9680283888999996</v>
      </c>
      <c r="O282" s="115" t="s">
        <v>78</v>
      </c>
      <c r="P282" s="111">
        <v>0.1513947293</v>
      </c>
      <c r="Q282" s="120"/>
      <c r="R282" s="121"/>
    </row>
    <row r="283" spans="2:18" ht="17.25" customHeight="1" x14ac:dyDescent="0.25">
      <c r="B283" s="114" t="s">
        <v>74</v>
      </c>
      <c r="C283" s="115" t="s">
        <v>133</v>
      </c>
      <c r="D283" s="116" t="s">
        <v>75</v>
      </c>
      <c r="E283" s="115" t="s">
        <v>76</v>
      </c>
      <c r="F283" s="117">
        <v>44004.738506944443</v>
      </c>
      <c r="G283" s="117">
        <v>45104</v>
      </c>
      <c r="H283" s="116" t="s">
        <v>77</v>
      </c>
      <c r="I283" s="118">
        <v>617397600</v>
      </c>
      <c r="J283" s="118">
        <v>500500000</v>
      </c>
      <c r="K283" s="118">
        <v>501343899.78903705</v>
      </c>
      <c r="L283" s="118">
        <v>617397600</v>
      </c>
      <c r="M283" s="109">
        <v>0.81202761362999998</v>
      </c>
      <c r="N283" s="119">
        <v>7.9784515877000004</v>
      </c>
      <c r="O283" s="115" t="s">
        <v>78</v>
      </c>
      <c r="P283" s="111">
        <v>0.15025710640000001</v>
      </c>
      <c r="Q283" s="120"/>
      <c r="R283" s="121"/>
    </row>
    <row r="284" spans="2:18" ht="17.25" customHeight="1" x14ac:dyDescent="0.25">
      <c r="B284" s="114" t="s">
        <v>74</v>
      </c>
      <c r="C284" s="115" t="s">
        <v>133</v>
      </c>
      <c r="D284" s="116" t="s">
        <v>75</v>
      </c>
      <c r="E284" s="115" t="s">
        <v>76</v>
      </c>
      <c r="F284" s="117">
        <v>44021.615243055552</v>
      </c>
      <c r="G284" s="117">
        <v>45117</v>
      </c>
      <c r="H284" s="116" t="s">
        <v>77</v>
      </c>
      <c r="I284" s="118">
        <v>614822427</v>
      </c>
      <c r="J284" s="118">
        <v>500603248</v>
      </c>
      <c r="K284" s="118">
        <v>509166448.24546754</v>
      </c>
      <c r="L284" s="118">
        <v>614822427</v>
      </c>
      <c r="M284" s="109">
        <v>0.82815204176900004</v>
      </c>
      <c r="N284" s="119">
        <v>7.7440160248999996</v>
      </c>
      <c r="O284" s="115" t="s">
        <v>78</v>
      </c>
      <c r="P284" s="111">
        <v>0.1526015919</v>
      </c>
      <c r="Q284" s="120"/>
      <c r="R284" s="121"/>
    </row>
    <row r="285" spans="2:18" ht="17.25" customHeight="1" x14ac:dyDescent="0.25">
      <c r="B285" s="114" t="s">
        <v>74</v>
      </c>
      <c r="C285" s="115" t="s">
        <v>133</v>
      </c>
      <c r="D285" s="116" t="s">
        <v>75</v>
      </c>
      <c r="E285" s="115" t="s">
        <v>76</v>
      </c>
      <c r="F285" s="117">
        <v>44082.668634259258</v>
      </c>
      <c r="G285" s="117">
        <v>45182</v>
      </c>
      <c r="H285" s="116" t="s">
        <v>77</v>
      </c>
      <c r="I285" s="118">
        <v>2458082192</v>
      </c>
      <c r="J285" s="118">
        <v>2000000000</v>
      </c>
      <c r="K285" s="118">
        <v>2009012778.7885044</v>
      </c>
      <c r="L285" s="118">
        <v>2458082192</v>
      </c>
      <c r="M285" s="109">
        <v>0.81730903276</v>
      </c>
      <c r="N285" s="119">
        <v>7.7450002170000003</v>
      </c>
      <c r="O285" s="115" t="s">
        <v>78</v>
      </c>
      <c r="P285" s="111">
        <v>0.60211851979999997</v>
      </c>
      <c r="Q285" s="120"/>
      <c r="R285" s="121"/>
    </row>
    <row r="286" spans="2:18" ht="17.25" customHeight="1" x14ac:dyDescent="0.25">
      <c r="B286" s="114" t="s">
        <v>74</v>
      </c>
      <c r="C286" s="115" t="s">
        <v>133</v>
      </c>
      <c r="D286" s="116" t="s">
        <v>75</v>
      </c>
      <c r="E286" s="115" t="s">
        <v>76</v>
      </c>
      <c r="F286" s="117">
        <v>44055.519513888888</v>
      </c>
      <c r="G286" s="117">
        <v>44789</v>
      </c>
      <c r="H286" s="116" t="s">
        <v>77</v>
      </c>
      <c r="I286" s="118">
        <v>569538147</v>
      </c>
      <c r="J286" s="118">
        <v>500592364</v>
      </c>
      <c r="K286" s="118">
        <v>505139662.37550437</v>
      </c>
      <c r="L286" s="118">
        <v>569538147</v>
      </c>
      <c r="M286" s="109">
        <v>0.88692858421599996</v>
      </c>
      <c r="N286" s="119">
        <v>6.9680283888999996</v>
      </c>
      <c r="O286" s="115" t="s">
        <v>78</v>
      </c>
      <c r="P286" s="111">
        <v>0.1513947293</v>
      </c>
      <c r="Q286" s="120"/>
      <c r="R286" s="121"/>
    </row>
    <row r="287" spans="2:18" ht="17.25" customHeight="1" x14ac:dyDescent="0.25">
      <c r="B287" s="114" t="s">
        <v>74</v>
      </c>
      <c r="C287" s="115" t="s">
        <v>133</v>
      </c>
      <c r="D287" s="116" t="s">
        <v>75</v>
      </c>
      <c r="E287" s="115" t="s">
        <v>76</v>
      </c>
      <c r="F287" s="117">
        <v>44004.736134259256</v>
      </c>
      <c r="G287" s="117">
        <v>45104</v>
      </c>
      <c r="H287" s="116" t="s">
        <v>77</v>
      </c>
      <c r="I287" s="118">
        <v>617397600</v>
      </c>
      <c r="J287" s="118">
        <v>500500000</v>
      </c>
      <c r="K287" s="118">
        <v>501343899.78903705</v>
      </c>
      <c r="L287" s="118">
        <v>617397600</v>
      </c>
      <c r="M287" s="109">
        <v>0.81202761362999998</v>
      </c>
      <c r="N287" s="119">
        <v>7.9784515877000004</v>
      </c>
      <c r="O287" s="115" t="s">
        <v>78</v>
      </c>
      <c r="P287" s="111">
        <v>0.15025710640000001</v>
      </c>
      <c r="Q287" s="120"/>
      <c r="R287" s="121"/>
    </row>
    <row r="288" spans="2:18" ht="17.25" customHeight="1" x14ac:dyDescent="0.25">
      <c r="B288" s="114" t="s">
        <v>74</v>
      </c>
      <c r="C288" s="115" t="s">
        <v>133</v>
      </c>
      <c r="D288" s="116" t="s">
        <v>75</v>
      </c>
      <c r="E288" s="115" t="s">
        <v>76</v>
      </c>
      <c r="F288" s="117">
        <v>44021.612337962964</v>
      </c>
      <c r="G288" s="117">
        <v>45117</v>
      </c>
      <c r="H288" s="116" t="s">
        <v>77</v>
      </c>
      <c r="I288" s="118">
        <v>614822427</v>
      </c>
      <c r="J288" s="118">
        <v>500603248</v>
      </c>
      <c r="K288" s="118">
        <v>509166448.24546754</v>
      </c>
      <c r="L288" s="118">
        <v>614822427</v>
      </c>
      <c r="M288" s="109">
        <v>0.82815204176900004</v>
      </c>
      <c r="N288" s="119">
        <v>7.7440160248999996</v>
      </c>
      <c r="O288" s="115" t="s">
        <v>78</v>
      </c>
      <c r="P288" s="111">
        <v>0.1526015919</v>
      </c>
      <c r="Q288" s="120"/>
      <c r="R288" s="121"/>
    </row>
    <row r="289" spans="2:18" ht="17.25" customHeight="1" x14ac:dyDescent="0.25">
      <c r="B289" s="114" t="s">
        <v>74</v>
      </c>
      <c r="C289" s="115" t="s">
        <v>133</v>
      </c>
      <c r="D289" s="116" t="s">
        <v>75</v>
      </c>
      <c r="E289" s="115" t="s">
        <v>76</v>
      </c>
      <c r="F289" s="117">
        <v>44060.665810185186</v>
      </c>
      <c r="G289" s="117">
        <v>45159</v>
      </c>
      <c r="H289" s="116" t="s">
        <v>77</v>
      </c>
      <c r="I289" s="118">
        <v>615030855</v>
      </c>
      <c r="J289" s="118">
        <v>500500000</v>
      </c>
      <c r="K289" s="118">
        <v>505020969.51716948</v>
      </c>
      <c r="L289" s="118">
        <v>615030855</v>
      </c>
      <c r="M289" s="109">
        <v>0.82113111140899997</v>
      </c>
      <c r="N289" s="119">
        <v>7.7448406001999999</v>
      </c>
      <c r="O289" s="115" t="s">
        <v>78</v>
      </c>
      <c r="P289" s="111">
        <v>0.15135915599999999</v>
      </c>
      <c r="Q289" s="120"/>
      <c r="R289" s="121"/>
    </row>
    <row r="290" spans="2:18" ht="17.25" customHeight="1" x14ac:dyDescent="0.25">
      <c r="B290" s="114" t="s">
        <v>74</v>
      </c>
      <c r="C290" s="115" t="s">
        <v>133</v>
      </c>
      <c r="D290" s="116" t="s">
        <v>75</v>
      </c>
      <c r="E290" s="115" t="s">
        <v>76</v>
      </c>
      <c r="F290" s="117">
        <v>44000.686712962961</v>
      </c>
      <c r="G290" s="117">
        <v>45100</v>
      </c>
      <c r="H290" s="116" t="s">
        <v>77</v>
      </c>
      <c r="I290" s="118">
        <v>617397603</v>
      </c>
      <c r="J290" s="118">
        <v>500500000</v>
      </c>
      <c r="K290" s="118">
        <v>501765612.77327263</v>
      </c>
      <c r="L290" s="118">
        <v>617397603</v>
      </c>
      <c r="M290" s="109">
        <v>0.81271065895799999</v>
      </c>
      <c r="N290" s="119">
        <v>7.9783002233999998</v>
      </c>
      <c r="O290" s="115" t="s">
        <v>78</v>
      </c>
      <c r="P290" s="111">
        <v>0.15038349740000001</v>
      </c>
      <c r="Q290" s="120"/>
      <c r="R290" s="121"/>
    </row>
    <row r="291" spans="2:18" ht="17.25" customHeight="1" x14ac:dyDescent="0.25">
      <c r="B291" s="114" t="s">
        <v>74</v>
      </c>
      <c r="C291" s="115" t="s">
        <v>133</v>
      </c>
      <c r="D291" s="116" t="s">
        <v>75</v>
      </c>
      <c r="E291" s="115" t="s">
        <v>76</v>
      </c>
      <c r="F291" s="117">
        <v>44021.607037037036</v>
      </c>
      <c r="G291" s="117">
        <v>45117</v>
      </c>
      <c r="H291" s="116" t="s">
        <v>77</v>
      </c>
      <c r="I291" s="118">
        <v>614822427</v>
      </c>
      <c r="J291" s="118">
        <v>500603248</v>
      </c>
      <c r="K291" s="118">
        <v>509166448.24546754</v>
      </c>
      <c r="L291" s="118">
        <v>614822427</v>
      </c>
      <c r="M291" s="109">
        <v>0.82815204176900004</v>
      </c>
      <c r="N291" s="119">
        <v>7.7440160248999996</v>
      </c>
      <c r="O291" s="115" t="s">
        <v>78</v>
      </c>
      <c r="P291" s="111">
        <v>0.1526015919</v>
      </c>
      <c r="Q291" s="120"/>
      <c r="R291" s="121"/>
    </row>
    <row r="292" spans="2:18" ht="17.25" customHeight="1" x14ac:dyDescent="0.25">
      <c r="B292" s="114" t="s">
        <v>74</v>
      </c>
      <c r="C292" s="115" t="s">
        <v>133</v>
      </c>
      <c r="D292" s="116" t="s">
        <v>75</v>
      </c>
      <c r="E292" s="115" t="s">
        <v>76</v>
      </c>
      <c r="F292" s="117">
        <v>44102.678807870368</v>
      </c>
      <c r="G292" s="117">
        <v>44833</v>
      </c>
      <c r="H292" s="116" t="s">
        <v>77</v>
      </c>
      <c r="I292" s="118">
        <v>1137187671</v>
      </c>
      <c r="J292" s="118">
        <v>1000000000</v>
      </c>
      <c r="K292" s="118">
        <v>1000369134.1889127</v>
      </c>
      <c r="L292" s="118">
        <v>1137187671</v>
      </c>
      <c r="M292" s="109">
        <v>0.87968693268499998</v>
      </c>
      <c r="N292" s="119">
        <v>6.9674660802000004</v>
      </c>
      <c r="O292" s="115" t="s">
        <v>78</v>
      </c>
      <c r="P292" s="111">
        <v>0.29981928870000002</v>
      </c>
      <c r="Q292" s="120"/>
      <c r="R292" s="121"/>
    </row>
    <row r="293" spans="2:18" ht="17.25" customHeight="1" x14ac:dyDescent="0.25">
      <c r="B293" s="114" t="s">
        <v>74</v>
      </c>
      <c r="C293" s="115" t="s">
        <v>133</v>
      </c>
      <c r="D293" s="116" t="s">
        <v>75</v>
      </c>
      <c r="E293" s="115" t="s">
        <v>76</v>
      </c>
      <c r="F293" s="117">
        <v>44055.703240740739</v>
      </c>
      <c r="G293" s="117">
        <v>45154</v>
      </c>
      <c r="H293" s="116" t="s">
        <v>77</v>
      </c>
      <c r="I293" s="118">
        <v>615135068</v>
      </c>
      <c r="J293" s="118">
        <v>500602294</v>
      </c>
      <c r="K293" s="118">
        <v>505640673.67370176</v>
      </c>
      <c r="L293" s="118">
        <v>615135068</v>
      </c>
      <c r="M293" s="109">
        <v>0.82199942740700005</v>
      </c>
      <c r="N293" s="119">
        <v>7.7449326342000004</v>
      </c>
      <c r="O293" s="115" t="s">
        <v>78</v>
      </c>
      <c r="P293" s="111">
        <v>0.15154488669999999</v>
      </c>
      <c r="Q293" s="120"/>
      <c r="R293" s="121"/>
    </row>
    <row r="294" spans="2:18" ht="17.25" customHeight="1" x14ac:dyDescent="0.25">
      <c r="B294" s="114" t="s">
        <v>74</v>
      </c>
      <c r="C294" s="115" t="s">
        <v>133</v>
      </c>
      <c r="D294" s="116" t="s">
        <v>75</v>
      </c>
      <c r="E294" s="115" t="s">
        <v>76</v>
      </c>
      <c r="F294" s="117">
        <v>44055.515474537038</v>
      </c>
      <c r="G294" s="117">
        <v>44789</v>
      </c>
      <c r="H294" s="116" t="s">
        <v>77</v>
      </c>
      <c r="I294" s="118">
        <v>569538147</v>
      </c>
      <c r="J294" s="118">
        <v>500592364</v>
      </c>
      <c r="K294" s="118">
        <v>505139662.37550437</v>
      </c>
      <c r="L294" s="118">
        <v>569538147</v>
      </c>
      <c r="M294" s="109">
        <v>0.88692858421599996</v>
      </c>
      <c r="N294" s="119">
        <v>6.9680283888999996</v>
      </c>
      <c r="O294" s="115" t="s">
        <v>78</v>
      </c>
      <c r="P294" s="111">
        <v>0.1513947293</v>
      </c>
      <c r="Q294" s="120"/>
      <c r="R294" s="121"/>
    </row>
    <row r="295" spans="2:18" ht="17.25" customHeight="1" x14ac:dyDescent="0.25">
      <c r="B295" s="114" t="s">
        <v>74</v>
      </c>
      <c r="C295" s="115" t="s">
        <v>133</v>
      </c>
      <c r="D295" s="116" t="s">
        <v>75</v>
      </c>
      <c r="E295" s="115" t="s">
        <v>76</v>
      </c>
      <c r="F295" s="117">
        <v>44000.682175925926</v>
      </c>
      <c r="G295" s="117">
        <v>45100</v>
      </c>
      <c r="H295" s="116" t="s">
        <v>77</v>
      </c>
      <c r="I295" s="118">
        <v>617397603</v>
      </c>
      <c r="J295" s="118">
        <v>500500000</v>
      </c>
      <c r="K295" s="118">
        <v>501765612.77327263</v>
      </c>
      <c r="L295" s="118">
        <v>617397603</v>
      </c>
      <c r="M295" s="109">
        <v>0.81271065895799999</v>
      </c>
      <c r="N295" s="119">
        <v>7.9783002233999998</v>
      </c>
      <c r="O295" s="115" t="s">
        <v>78</v>
      </c>
      <c r="P295" s="111">
        <v>0.15038349740000001</v>
      </c>
      <c r="Q295" s="120"/>
      <c r="R295" s="121"/>
    </row>
    <row r="296" spans="2:18" ht="17.25" customHeight="1" x14ac:dyDescent="0.25">
      <c r="B296" s="114" t="s">
        <v>74</v>
      </c>
      <c r="C296" s="115" t="s">
        <v>133</v>
      </c>
      <c r="D296" s="116" t="s">
        <v>75</v>
      </c>
      <c r="E296" s="115" t="s">
        <v>76</v>
      </c>
      <c r="F296" s="117">
        <v>44099.666122685187</v>
      </c>
      <c r="G296" s="117">
        <v>44649</v>
      </c>
      <c r="H296" s="116" t="s">
        <v>77</v>
      </c>
      <c r="I296" s="118">
        <v>2188356165</v>
      </c>
      <c r="J296" s="118">
        <v>2000000000</v>
      </c>
      <c r="K296" s="118">
        <v>2001669476.2654874</v>
      </c>
      <c r="L296" s="118">
        <v>2188356165</v>
      </c>
      <c r="M296" s="109">
        <v>0.91469090282499999</v>
      </c>
      <c r="N296" s="119">
        <v>6.2803747481999999</v>
      </c>
      <c r="O296" s="115" t="s">
        <v>78</v>
      </c>
      <c r="P296" s="111">
        <v>0.59991766849999995</v>
      </c>
      <c r="Q296" s="120"/>
      <c r="R296" s="121"/>
    </row>
    <row r="297" spans="2:18" ht="17.25" customHeight="1" x14ac:dyDescent="0.25">
      <c r="B297" s="114" t="s">
        <v>74</v>
      </c>
      <c r="C297" s="115" t="s">
        <v>133</v>
      </c>
      <c r="D297" s="116" t="s">
        <v>75</v>
      </c>
      <c r="E297" s="115" t="s">
        <v>76</v>
      </c>
      <c r="F297" s="117">
        <v>44055.700428240743</v>
      </c>
      <c r="G297" s="117">
        <v>45154</v>
      </c>
      <c r="H297" s="116" t="s">
        <v>77</v>
      </c>
      <c r="I297" s="118">
        <v>615135068</v>
      </c>
      <c r="J297" s="118">
        <v>500602294</v>
      </c>
      <c r="K297" s="118">
        <v>505640673.67370176</v>
      </c>
      <c r="L297" s="118">
        <v>615135068</v>
      </c>
      <c r="M297" s="109">
        <v>0.82199942740700005</v>
      </c>
      <c r="N297" s="119">
        <v>7.7449326342000004</v>
      </c>
      <c r="O297" s="115" t="s">
        <v>78</v>
      </c>
      <c r="P297" s="111">
        <v>0.15154488669999999</v>
      </c>
      <c r="Q297" s="120"/>
      <c r="R297" s="121"/>
    </row>
    <row r="298" spans="2:18" ht="17.25" customHeight="1" x14ac:dyDescent="0.25">
      <c r="B298" s="114" t="s">
        <v>74</v>
      </c>
      <c r="C298" s="115" t="s">
        <v>133</v>
      </c>
      <c r="D298" s="116" t="s">
        <v>75</v>
      </c>
      <c r="E298" s="115" t="s">
        <v>76</v>
      </c>
      <c r="F298" s="117">
        <v>44028.742523148147</v>
      </c>
      <c r="G298" s="117">
        <v>44760</v>
      </c>
      <c r="H298" s="116" t="s">
        <v>77</v>
      </c>
      <c r="I298" s="118">
        <v>569256359</v>
      </c>
      <c r="J298" s="118">
        <v>500500000</v>
      </c>
      <c r="K298" s="118">
        <v>507568191.86262321</v>
      </c>
      <c r="L298" s="118">
        <v>569256359</v>
      </c>
      <c r="M298" s="109">
        <v>0.89163376717300002</v>
      </c>
      <c r="N298" s="119">
        <v>6.9669332839000004</v>
      </c>
      <c r="O298" s="115" t="s">
        <v>78</v>
      </c>
      <c r="P298" s="111">
        <v>0.1521225806</v>
      </c>
      <c r="Q298" s="120"/>
      <c r="R298" s="121"/>
    </row>
    <row r="299" spans="2:18" ht="17.25" customHeight="1" x14ac:dyDescent="0.25">
      <c r="B299" s="114" t="s">
        <v>74</v>
      </c>
      <c r="C299" s="115" t="s">
        <v>133</v>
      </c>
      <c r="D299" s="116" t="s">
        <v>75</v>
      </c>
      <c r="E299" s="115" t="s">
        <v>76</v>
      </c>
      <c r="F299" s="117">
        <v>44097.616203703707</v>
      </c>
      <c r="G299" s="117">
        <v>44648</v>
      </c>
      <c r="H299" s="116" t="s">
        <v>77</v>
      </c>
      <c r="I299" s="118">
        <v>1094349315</v>
      </c>
      <c r="J299" s="118">
        <v>1000000000</v>
      </c>
      <c r="K299" s="118">
        <v>1001168946.1559577</v>
      </c>
      <c r="L299" s="118">
        <v>1094349315</v>
      </c>
      <c r="M299" s="109">
        <v>0.91485317570299995</v>
      </c>
      <c r="N299" s="119">
        <v>6.2810264022000002</v>
      </c>
      <c r="O299" s="115" t="s">
        <v>78</v>
      </c>
      <c r="P299" s="111">
        <v>0.30005899930000002</v>
      </c>
      <c r="Q299" s="120"/>
      <c r="R299" s="121"/>
    </row>
    <row r="300" spans="2:18" ht="17.25" customHeight="1" x14ac:dyDescent="0.25">
      <c r="B300" s="114" t="s">
        <v>74</v>
      </c>
      <c r="C300" s="115" t="s">
        <v>133</v>
      </c>
      <c r="D300" s="116" t="s">
        <v>75</v>
      </c>
      <c r="E300" s="115" t="s">
        <v>76</v>
      </c>
      <c r="F300" s="117">
        <v>44055.533865740741</v>
      </c>
      <c r="G300" s="117">
        <v>44606</v>
      </c>
      <c r="H300" s="116" t="s">
        <v>77</v>
      </c>
      <c r="I300" s="118">
        <v>546672154</v>
      </c>
      <c r="J300" s="118">
        <v>500582402</v>
      </c>
      <c r="K300" s="118">
        <v>504636893.31703842</v>
      </c>
      <c r="L300" s="118">
        <v>546672154</v>
      </c>
      <c r="M300" s="109">
        <v>0.92310700229499998</v>
      </c>
      <c r="N300" s="119">
        <v>6.1932481577000003</v>
      </c>
      <c r="O300" s="115" t="s">
        <v>78</v>
      </c>
      <c r="P300" s="111">
        <v>0.1512440451</v>
      </c>
      <c r="Q300" s="120"/>
      <c r="R300" s="121"/>
    </row>
    <row r="301" spans="2:18" ht="17.25" customHeight="1" x14ac:dyDescent="0.25">
      <c r="B301" s="114" t="s">
        <v>74</v>
      </c>
      <c r="C301" s="115" t="s">
        <v>133</v>
      </c>
      <c r="D301" s="116" t="s">
        <v>75</v>
      </c>
      <c r="E301" s="115" t="s">
        <v>76</v>
      </c>
      <c r="F301" s="117">
        <v>44004.740069444444</v>
      </c>
      <c r="G301" s="117">
        <v>45104</v>
      </c>
      <c r="H301" s="116" t="s">
        <v>77</v>
      </c>
      <c r="I301" s="118">
        <v>617397600</v>
      </c>
      <c r="J301" s="118">
        <v>500500000</v>
      </c>
      <c r="K301" s="118">
        <v>501343899.78903705</v>
      </c>
      <c r="L301" s="118">
        <v>617397600</v>
      </c>
      <c r="M301" s="109">
        <v>0.81202761362999998</v>
      </c>
      <c r="N301" s="119">
        <v>7.9784515877000004</v>
      </c>
      <c r="O301" s="115" t="s">
        <v>78</v>
      </c>
      <c r="P301" s="111">
        <v>0.15025710640000001</v>
      </c>
      <c r="Q301" s="120"/>
      <c r="R301" s="121"/>
    </row>
    <row r="302" spans="2:18" ht="17.25" customHeight="1" x14ac:dyDescent="0.25">
      <c r="B302" s="114" t="s">
        <v>74</v>
      </c>
      <c r="C302" s="115" t="s">
        <v>133</v>
      </c>
      <c r="D302" s="116" t="s">
        <v>75</v>
      </c>
      <c r="E302" s="115" t="s">
        <v>76</v>
      </c>
      <c r="F302" s="117">
        <v>44028.740474537037</v>
      </c>
      <c r="G302" s="117">
        <v>44760</v>
      </c>
      <c r="H302" s="116" t="s">
        <v>77</v>
      </c>
      <c r="I302" s="118">
        <v>569256359</v>
      </c>
      <c r="J302" s="118">
        <v>500500000</v>
      </c>
      <c r="K302" s="118">
        <v>507568191.86262321</v>
      </c>
      <c r="L302" s="118">
        <v>569256359</v>
      </c>
      <c r="M302" s="109">
        <v>0.89163376717300002</v>
      </c>
      <c r="N302" s="119">
        <v>6.9669332839000004</v>
      </c>
      <c r="O302" s="115" t="s">
        <v>78</v>
      </c>
      <c r="P302" s="111">
        <v>0.1521225806</v>
      </c>
      <c r="Q302" s="120"/>
      <c r="R302" s="121"/>
    </row>
    <row r="303" spans="2:18" ht="17.25" customHeight="1" x14ac:dyDescent="0.25">
      <c r="B303" s="114" t="s">
        <v>74</v>
      </c>
      <c r="C303" s="115" t="s">
        <v>133</v>
      </c>
      <c r="D303" s="116" t="s">
        <v>75</v>
      </c>
      <c r="E303" s="115" t="s">
        <v>76</v>
      </c>
      <c r="F303" s="117">
        <v>44082.670428240737</v>
      </c>
      <c r="G303" s="117">
        <v>45182</v>
      </c>
      <c r="H303" s="116" t="s">
        <v>77</v>
      </c>
      <c r="I303" s="118">
        <v>2458082192</v>
      </c>
      <c r="J303" s="118">
        <v>2000000000</v>
      </c>
      <c r="K303" s="118">
        <v>2009012778.7885044</v>
      </c>
      <c r="L303" s="118">
        <v>2458082192</v>
      </c>
      <c r="M303" s="109">
        <v>0.81730903276</v>
      </c>
      <c r="N303" s="119">
        <v>7.7450002170000003</v>
      </c>
      <c r="O303" s="115" t="s">
        <v>78</v>
      </c>
      <c r="P303" s="111">
        <v>0.60211851979999997</v>
      </c>
      <c r="Q303" s="120"/>
      <c r="R303" s="121"/>
    </row>
    <row r="304" spans="2:18" ht="17.25" customHeight="1" x14ac:dyDescent="0.25">
      <c r="B304" s="114" t="s">
        <v>74</v>
      </c>
      <c r="C304" s="115" t="s">
        <v>133</v>
      </c>
      <c r="D304" s="116" t="s">
        <v>75</v>
      </c>
      <c r="E304" s="115" t="s">
        <v>76</v>
      </c>
      <c r="F304" s="117">
        <v>44000.677673611113</v>
      </c>
      <c r="G304" s="117">
        <v>45100</v>
      </c>
      <c r="H304" s="116" t="s">
        <v>77</v>
      </c>
      <c r="I304" s="118">
        <v>617397603</v>
      </c>
      <c r="J304" s="118">
        <v>500500000</v>
      </c>
      <c r="K304" s="118">
        <v>501765612.77327263</v>
      </c>
      <c r="L304" s="118">
        <v>617397603</v>
      </c>
      <c r="M304" s="109">
        <v>0.81271065895799999</v>
      </c>
      <c r="N304" s="119">
        <v>7.9783002233999998</v>
      </c>
      <c r="O304" s="115" t="s">
        <v>78</v>
      </c>
      <c r="P304" s="111">
        <v>0.15038349740000001</v>
      </c>
      <c r="Q304" s="120"/>
      <c r="R304" s="121"/>
    </row>
    <row r="305" spans="2:18" ht="17.25" customHeight="1" x14ac:dyDescent="0.25">
      <c r="B305" s="114" t="s">
        <v>74</v>
      </c>
      <c r="C305" s="115" t="s">
        <v>133</v>
      </c>
      <c r="D305" s="116" t="s">
        <v>75</v>
      </c>
      <c r="E305" s="115" t="s">
        <v>76</v>
      </c>
      <c r="F305" s="117">
        <v>44096.682847222219</v>
      </c>
      <c r="G305" s="117">
        <v>45196</v>
      </c>
      <c r="H305" s="116" t="s">
        <v>77</v>
      </c>
      <c r="I305" s="118">
        <v>2458082192</v>
      </c>
      <c r="J305" s="118">
        <v>2000000000</v>
      </c>
      <c r="K305" s="118">
        <v>2003272686.4600739</v>
      </c>
      <c r="L305" s="118">
        <v>2458082192</v>
      </c>
      <c r="M305" s="109">
        <v>0.81497384138700002</v>
      </c>
      <c r="N305" s="119">
        <v>7.7450002170000003</v>
      </c>
      <c r="O305" s="115" t="s">
        <v>78</v>
      </c>
      <c r="P305" s="111">
        <v>0.60039816450000005</v>
      </c>
      <c r="Q305" s="120"/>
      <c r="R305" s="121"/>
    </row>
    <row r="306" spans="2:18" ht="17.25" customHeight="1" x14ac:dyDescent="0.25">
      <c r="B306" s="114" t="s">
        <v>74</v>
      </c>
      <c r="C306" s="115" t="s">
        <v>133</v>
      </c>
      <c r="D306" s="116" t="s">
        <v>75</v>
      </c>
      <c r="E306" s="115" t="s">
        <v>76</v>
      </c>
      <c r="F306" s="117">
        <v>44055.521168981482</v>
      </c>
      <c r="G306" s="117">
        <v>44789</v>
      </c>
      <c r="H306" s="116" t="s">
        <v>77</v>
      </c>
      <c r="I306" s="118">
        <v>569538147</v>
      </c>
      <c r="J306" s="118">
        <v>500592364</v>
      </c>
      <c r="K306" s="118">
        <v>505139662.37550437</v>
      </c>
      <c r="L306" s="118">
        <v>569538147</v>
      </c>
      <c r="M306" s="109">
        <v>0.88692858421599996</v>
      </c>
      <c r="N306" s="119">
        <v>6.9680283888999996</v>
      </c>
      <c r="O306" s="115" t="s">
        <v>78</v>
      </c>
      <c r="P306" s="111">
        <v>0.1513947293</v>
      </c>
      <c r="Q306" s="120"/>
      <c r="R306" s="121"/>
    </row>
    <row r="307" spans="2:18" ht="17.25" customHeight="1" x14ac:dyDescent="0.25">
      <c r="B307" s="114" t="s">
        <v>74</v>
      </c>
      <c r="C307" s="115" t="s">
        <v>133</v>
      </c>
      <c r="D307" s="116" t="s">
        <v>75</v>
      </c>
      <c r="E307" s="115" t="s">
        <v>76</v>
      </c>
      <c r="F307" s="117">
        <v>44004.737453703703</v>
      </c>
      <c r="G307" s="117">
        <v>45104</v>
      </c>
      <c r="H307" s="116" t="s">
        <v>77</v>
      </c>
      <c r="I307" s="118">
        <v>617397600</v>
      </c>
      <c r="J307" s="118">
        <v>500500000</v>
      </c>
      <c r="K307" s="118">
        <v>501343899.78903705</v>
      </c>
      <c r="L307" s="118">
        <v>617397600</v>
      </c>
      <c r="M307" s="109">
        <v>0.81202761362999998</v>
      </c>
      <c r="N307" s="119">
        <v>7.9784515877000004</v>
      </c>
      <c r="O307" s="115" t="s">
        <v>78</v>
      </c>
      <c r="P307" s="111">
        <v>0.15025710640000001</v>
      </c>
      <c r="Q307" s="120"/>
      <c r="R307" s="121"/>
    </row>
    <row r="308" spans="2:18" ht="17.25" customHeight="1" x14ac:dyDescent="0.25">
      <c r="B308" s="114" t="s">
        <v>74</v>
      </c>
      <c r="C308" s="115" t="s">
        <v>133</v>
      </c>
      <c r="D308" s="116" t="s">
        <v>75</v>
      </c>
      <c r="E308" s="115" t="s">
        <v>76</v>
      </c>
      <c r="F308" s="117">
        <v>44021.614201388889</v>
      </c>
      <c r="G308" s="117">
        <v>45117</v>
      </c>
      <c r="H308" s="116" t="s">
        <v>77</v>
      </c>
      <c r="I308" s="118">
        <v>614822427</v>
      </c>
      <c r="J308" s="118">
        <v>500603248</v>
      </c>
      <c r="K308" s="118">
        <v>509166448.24546754</v>
      </c>
      <c r="L308" s="118">
        <v>614822427</v>
      </c>
      <c r="M308" s="109">
        <v>0.82815204176900004</v>
      </c>
      <c r="N308" s="119">
        <v>7.7440160248999996</v>
      </c>
      <c r="O308" s="115" t="s">
        <v>78</v>
      </c>
      <c r="P308" s="111">
        <v>0.1526015919</v>
      </c>
      <c r="Q308" s="120"/>
      <c r="R308" s="121"/>
    </row>
    <row r="309" spans="2:18" ht="17.25" customHeight="1" x14ac:dyDescent="0.25">
      <c r="B309" s="114" t="s">
        <v>74</v>
      </c>
      <c r="C309" s="115" t="s">
        <v>133</v>
      </c>
      <c r="D309" s="116" t="s">
        <v>75</v>
      </c>
      <c r="E309" s="115" t="s">
        <v>76</v>
      </c>
      <c r="F309" s="117">
        <v>44060.66684027778</v>
      </c>
      <c r="G309" s="117">
        <v>45159</v>
      </c>
      <c r="H309" s="116" t="s">
        <v>77</v>
      </c>
      <c r="I309" s="118">
        <v>615030855</v>
      </c>
      <c r="J309" s="118">
        <v>500500000</v>
      </c>
      <c r="K309" s="118">
        <v>505020969.51716948</v>
      </c>
      <c r="L309" s="118">
        <v>615030855</v>
      </c>
      <c r="M309" s="109">
        <v>0.82113111140899997</v>
      </c>
      <c r="N309" s="119">
        <v>7.7448406001999999</v>
      </c>
      <c r="O309" s="115" t="s">
        <v>78</v>
      </c>
      <c r="P309" s="111">
        <v>0.15135915599999999</v>
      </c>
      <c r="Q309" s="120"/>
      <c r="R309" s="121"/>
    </row>
    <row r="310" spans="2:18" ht="17.25" customHeight="1" x14ac:dyDescent="0.25">
      <c r="B310" s="114" t="s">
        <v>74</v>
      </c>
      <c r="C310" s="115" t="s">
        <v>133</v>
      </c>
      <c r="D310" s="116" t="s">
        <v>75</v>
      </c>
      <c r="E310" s="115" t="s">
        <v>76</v>
      </c>
      <c r="F310" s="117">
        <v>44055.517025462963</v>
      </c>
      <c r="G310" s="117">
        <v>44789</v>
      </c>
      <c r="H310" s="116" t="s">
        <v>77</v>
      </c>
      <c r="I310" s="118">
        <v>569538147</v>
      </c>
      <c r="J310" s="118">
        <v>500592364</v>
      </c>
      <c r="K310" s="118">
        <v>505139662.37550437</v>
      </c>
      <c r="L310" s="118">
        <v>569538147</v>
      </c>
      <c r="M310" s="109">
        <v>0.88692858421599996</v>
      </c>
      <c r="N310" s="119">
        <v>6.9680283888999996</v>
      </c>
      <c r="O310" s="115" t="s">
        <v>78</v>
      </c>
      <c r="P310" s="111">
        <v>0.1513947293</v>
      </c>
      <c r="Q310" s="120"/>
      <c r="R310" s="121"/>
    </row>
    <row r="311" spans="2:18" ht="17.25" customHeight="1" x14ac:dyDescent="0.25">
      <c r="B311" s="114" t="s">
        <v>74</v>
      </c>
      <c r="C311" s="115" t="s">
        <v>133</v>
      </c>
      <c r="D311" s="116" t="s">
        <v>75</v>
      </c>
      <c r="E311" s="115" t="s">
        <v>76</v>
      </c>
      <c r="F311" s="117">
        <v>44004.734780092593</v>
      </c>
      <c r="G311" s="117">
        <v>45104</v>
      </c>
      <c r="H311" s="116" t="s">
        <v>77</v>
      </c>
      <c r="I311" s="118">
        <v>617397600</v>
      </c>
      <c r="J311" s="118">
        <v>500500000</v>
      </c>
      <c r="K311" s="118">
        <v>501343899.78903705</v>
      </c>
      <c r="L311" s="118">
        <v>617397600</v>
      </c>
      <c r="M311" s="109">
        <v>0.81202761362999998</v>
      </c>
      <c r="N311" s="119">
        <v>7.9784515877000004</v>
      </c>
      <c r="O311" s="115" t="s">
        <v>78</v>
      </c>
      <c r="P311" s="111">
        <v>0.15025710640000001</v>
      </c>
      <c r="Q311" s="120"/>
      <c r="R311" s="121"/>
    </row>
    <row r="312" spans="2:18" ht="17.25" customHeight="1" x14ac:dyDescent="0.25">
      <c r="B312" s="114" t="s">
        <v>74</v>
      </c>
      <c r="C312" s="115" t="s">
        <v>133</v>
      </c>
      <c r="D312" s="116" t="s">
        <v>75</v>
      </c>
      <c r="E312" s="115" t="s">
        <v>76</v>
      </c>
      <c r="F312" s="117">
        <v>44021.610520833332</v>
      </c>
      <c r="G312" s="117">
        <v>45117</v>
      </c>
      <c r="H312" s="116" t="s">
        <v>77</v>
      </c>
      <c r="I312" s="118">
        <v>614822427</v>
      </c>
      <c r="J312" s="118">
        <v>500603248</v>
      </c>
      <c r="K312" s="118">
        <v>509166448.24546754</v>
      </c>
      <c r="L312" s="118">
        <v>614822427</v>
      </c>
      <c r="M312" s="109">
        <v>0.82815204176900004</v>
      </c>
      <c r="N312" s="119">
        <v>7.7440160248999996</v>
      </c>
      <c r="O312" s="115" t="s">
        <v>78</v>
      </c>
      <c r="P312" s="111">
        <v>0.1526015919</v>
      </c>
      <c r="Q312" s="120"/>
      <c r="R312" s="121"/>
    </row>
    <row r="313" spans="2:18" ht="17.25" customHeight="1" x14ac:dyDescent="0.25">
      <c r="B313" s="114" t="s">
        <v>74</v>
      </c>
      <c r="C313" s="115" t="s">
        <v>133</v>
      </c>
      <c r="D313" s="116" t="s">
        <v>75</v>
      </c>
      <c r="E313" s="115" t="s">
        <v>76</v>
      </c>
      <c r="F313" s="117">
        <v>44060.665011574078</v>
      </c>
      <c r="G313" s="117">
        <v>45159</v>
      </c>
      <c r="H313" s="116" t="s">
        <v>77</v>
      </c>
      <c r="I313" s="118">
        <v>615030855</v>
      </c>
      <c r="J313" s="118">
        <v>500500000</v>
      </c>
      <c r="K313" s="118">
        <v>505020969.51716948</v>
      </c>
      <c r="L313" s="118">
        <v>615030855</v>
      </c>
      <c r="M313" s="109">
        <v>0.82113111140899997</v>
      </c>
      <c r="N313" s="119">
        <v>7.7448406001999999</v>
      </c>
      <c r="O313" s="115" t="s">
        <v>78</v>
      </c>
      <c r="P313" s="111">
        <v>0.15135915599999999</v>
      </c>
      <c r="Q313" s="120"/>
      <c r="R313" s="121"/>
    </row>
    <row r="314" spans="2:18" ht="17.25" customHeight="1" x14ac:dyDescent="0.25">
      <c r="B314" s="114" t="s">
        <v>74</v>
      </c>
      <c r="C314" s="115" t="s">
        <v>133</v>
      </c>
      <c r="D314" s="116" t="s">
        <v>75</v>
      </c>
      <c r="E314" s="115" t="s">
        <v>76</v>
      </c>
      <c r="F314" s="117">
        <v>44000.685624999998</v>
      </c>
      <c r="G314" s="117">
        <v>45100</v>
      </c>
      <c r="H314" s="116" t="s">
        <v>77</v>
      </c>
      <c r="I314" s="118">
        <v>617397603</v>
      </c>
      <c r="J314" s="118">
        <v>500500000</v>
      </c>
      <c r="K314" s="118">
        <v>501765612.77327263</v>
      </c>
      <c r="L314" s="118">
        <v>617397603</v>
      </c>
      <c r="M314" s="109">
        <v>0.81271065895799999</v>
      </c>
      <c r="N314" s="119">
        <v>7.9783002233999998</v>
      </c>
      <c r="O314" s="115" t="s">
        <v>78</v>
      </c>
      <c r="P314" s="111">
        <v>0.15038349740000001</v>
      </c>
      <c r="Q314" s="120"/>
      <c r="R314" s="121"/>
    </row>
    <row r="315" spans="2:18" ht="17.25" customHeight="1" x14ac:dyDescent="0.25">
      <c r="B315" s="114" t="s">
        <v>74</v>
      </c>
      <c r="C315" s="115" t="s">
        <v>133</v>
      </c>
      <c r="D315" s="116" t="s">
        <v>75</v>
      </c>
      <c r="E315" s="115" t="s">
        <v>76</v>
      </c>
      <c r="F315" s="117">
        <v>44021.605416666665</v>
      </c>
      <c r="G315" s="117">
        <v>45117</v>
      </c>
      <c r="H315" s="116" t="s">
        <v>77</v>
      </c>
      <c r="I315" s="118">
        <v>614822427</v>
      </c>
      <c r="J315" s="118">
        <v>500603248</v>
      </c>
      <c r="K315" s="118">
        <v>509166448.24546754</v>
      </c>
      <c r="L315" s="118">
        <v>614822427</v>
      </c>
      <c r="M315" s="109">
        <v>0.82815204176900004</v>
      </c>
      <c r="N315" s="119">
        <v>7.7440160248999996</v>
      </c>
      <c r="O315" s="115" t="s">
        <v>78</v>
      </c>
      <c r="P315" s="111">
        <v>0.1526015919</v>
      </c>
      <c r="Q315" s="120"/>
      <c r="R315" s="121"/>
    </row>
    <row r="316" spans="2:18" ht="17.25" customHeight="1" x14ac:dyDescent="0.25">
      <c r="B316" s="114" t="s">
        <v>74</v>
      </c>
      <c r="C316" s="115" t="s">
        <v>133</v>
      </c>
      <c r="D316" s="116" t="s">
        <v>75</v>
      </c>
      <c r="E316" s="115" t="s">
        <v>76</v>
      </c>
      <c r="F316" s="117">
        <v>44102.67765046296</v>
      </c>
      <c r="G316" s="117">
        <v>44833</v>
      </c>
      <c r="H316" s="116" t="s">
        <v>77</v>
      </c>
      <c r="I316" s="118">
        <v>1137187671</v>
      </c>
      <c r="J316" s="118">
        <v>1000000000</v>
      </c>
      <c r="K316" s="118">
        <v>1000369134.1889127</v>
      </c>
      <c r="L316" s="118">
        <v>1137187671</v>
      </c>
      <c r="M316" s="109">
        <v>0.87968693268499998</v>
      </c>
      <c r="N316" s="119">
        <v>6.9674660802000004</v>
      </c>
      <c r="O316" s="115" t="s">
        <v>78</v>
      </c>
      <c r="P316" s="111">
        <v>0.29981928870000002</v>
      </c>
      <c r="Q316" s="120"/>
      <c r="R316" s="121"/>
    </row>
    <row r="317" spans="2:18" ht="17.25" customHeight="1" x14ac:dyDescent="0.25">
      <c r="B317" s="114" t="s">
        <v>74</v>
      </c>
      <c r="C317" s="115" t="s">
        <v>133</v>
      </c>
      <c r="D317" s="116" t="s">
        <v>75</v>
      </c>
      <c r="E317" s="115" t="s">
        <v>76</v>
      </c>
      <c r="F317" s="117">
        <v>44055.702152777776</v>
      </c>
      <c r="G317" s="117">
        <v>45154</v>
      </c>
      <c r="H317" s="116" t="s">
        <v>77</v>
      </c>
      <c r="I317" s="118">
        <v>615135068</v>
      </c>
      <c r="J317" s="118">
        <v>500602294</v>
      </c>
      <c r="K317" s="118">
        <v>505640673.67370176</v>
      </c>
      <c r="L317" s="118">
        <v>615135068</v>
      </c>
      <c r="M317" s="109">
        <v>0.82199942740700005</v>
      </c>
      <c r="N317" s="119">
        <v>7.7449326342000004</v>
      </c>
      <c r="O317" s="115" t="s">
        <v>78</v>
      </c>
      <c r="P317" s="111">
        <v>0.15154488669999999</v>
      </c>
      <c r="Q317" s="120"/>
      <c r="R317" s="121"/>
    </row>
    <row r="318" spans="2:18" ht="17.25" customHeight="1" x14ac:dyDescent="0.25">
      <c r="B318" s="114" t="s">
        <v>74</v>
      </c>
      <c r="C318" s="115" t="s">
        <v>133</v>
      </c>
      <c r="D318" s="116" t="s">
        <v>75</v>
      </c>
      <c r="E318" s="115" t="s">
        <v>76</v>
      </c>
      <c r="F318" s="117">
        <v>44055.514039351852</v>
      </c>
      <c r="G318" s="117">
        <v>44789</v>
      </c>
      <c r="H318" s="116" t="s">
        <v>77</v>
      </c>
      <c r="I318" s="118">
        <v>569538147</v>
      </c>
      <c r="J318" s="118">
        <v>500592364</v>
      </c>
      <c r="K318" s="118">
        <v>505139662.37550437</v>
      </c>
      <c r="L318" s="118">
        <v>569538147</v>
      </c>
      <c r="M318" s="109">
        <v>0.88692858421599996</v>
      </c>
      <c r="N318" s="119">
        <v>6.9680283888999996</v>
      </c>
      <c r="O318" s="115" t="s">
        <v>78</v>
      </c>
      <c r="P318" s="111">
        <v>0.1513947293</v>
      </c>
      <c r="Q318" s="120"/>
      <c r="R318" s="121"/>
    </row>
    <row r="319" spans="2:18" ht="17.25" customHeight="1" x14ac:dyDescent="0.25">
      <c r="B319" s="122" t="s">
        <v>109</v>
      </c>
      <c r="C319" s="123"/>
      <c r="D319" s="124"/>
      <c r="E319" s="123"/>
      <c r="F319" s="125"/>
      <c r="G319" s="125"/>
      <c r="H319" s="124"/>
      <c r="I319" s="126">
        <v>141756539355</v>
      </c>
      <c r="J319" s="126">
        <v>120065759195</v>
      </c>
      <c r="K319" s="126">
        <v>120709527550.8123</v>
      </c>
      <c r="L319" s="126">
        <v>141756539355</v>
      </c>
      <c r="M319" s="109"/>
      <c r="N319" s="127"/>
      <c r="O319" s="123"/>
      <c r="P319" s="128">
        <v>36.177690268000056</v>
      </c>
      <c r="Q319" s="129"/>
      <c r="R319" s="130"/>
    </row>
    <row r="320" spans="2:18" ht="17.25" customHeight="1" x14ac:dyDescent="0.25">
      <c r="B320" s="114" t="s">
        <v>74</v>
      </c>
      <c r="C320" s="115" t="s">
        <v>90</v>
      </c>
      <c r="D320" s="116" t="s">
        <v>75</v>
      </c>
      <c r="E320" s="115" t="s">
        <v>76</v>
      </c>
      <c r="F320" s="117">
        <v>43922.640520833331</v>
      </c>
      <c r="G320" s="117">
        <v>45075</v>
      </c>
      <c r="H320" s="116" t="s">
        <v>77</v>
      </c>
      <c r="I320" s="118">
        <v>68290411</v>
      </c>
      <c r="J320" s="118">
        <v>54498079</v>
      </c>
      <c r="K320" s="118">
        <v>54639314.30406303</v>
      </c>
      <c r="L320" s="118">
        <v>68290411</v>
      </c>
      <c r="M320" s="109">
        <v>0.80010229114099995</v>
      </c>
      <c r="N320" s="119">
        <v>8.2432160839000002</v>
      </c>
      <c r="O320" s="115" t="s">
        <v>78</v>
      </c>
      <c r="P320" s="111">
        <v>1.6375875500000001E-2</v>
      </c>
      <c r="Q320" s="120"/>
      <c r="R320" s="121"/>
    </row>
    <row r="321" spans="2:18" ht="17.25" customHeight="1" x14ac:dyDescent="0.25">
      <c r="B321" s="114" t="s">
        <v>74</v>
      </c>
      <c r="C321" s="115" t="s">
        <v>90</v>
      </c>
      <c r="D321" s="116" t="s">
        <v>75</v>
      </c>
      <c r="E321" s="115" t="s">
        <v>76</v>
      </c>
      <c r="F321" s="117">
        <v>43616.664571759262</v>
      </c>
      <c r="G321" s="117">
        <v>44419</v>
      </c>
      <c r="H321" s="116" t="s">
        <v>77</v>
      </c>
      <c r="I321" s="118">
        <v>184256096</v>
      </c>
      <c r="J321" s="118">
        <v>155501075</v>
      </c>
      <c r="K321" s="118">
        <v>152681279.37246293</v>
      </c>
      <c r="L321" s="118">
        <v>184256096</v>
      </c>
      <c r="M321" s="109">
        <v>0.82863624426500004</v>
      </c>
      <c r="N321" s="119">
        <v>8.8370563514999994</v>
      </c>
      <c r="O321" s="115" t="s">
        <v>78</v>
      </c>
      <c r="P321" s="111">
        <v>4.5759900999999999E-2</v>
      </c>
      <c r="Q321" s="120"/>
      <c r="R321" s="121"/>
    </row>
    <row r="322" spans="2:18" ht="17.25" customHeight="1" x14ac:dyDescent="0.25">
      <c r="B322" s="114" t="s">
        <v>74</v>
      </c>
      <c r="C322" s="115" t="s">
        <v>90</v>
      </c>
      <c r="D322" s="116" t="s">
        <v>75</v>
      </c>
      <c r="E322" s="115" t="s">
        <v>76</v>
      </c>
      <c r="F322" s="117">
        <v>43959.668599537035</v>
      </c>
      <c r="G322" s="117">
        <v>44441</v>
      </c>
      <c r="H322" s="116" t="s">
        <v>77</v>
      </c>
      <c r="I322" s="118">
        <v>113684931</v>
      </c>
      <c r="J322" s="118">
        <v>103663957</v>
      </c>
      <c r="K322" s="118">
        <v>102231021.35077688</v>
      </c>
      <c r="L322" s="118">
        <v>113684931</v>
      </c>
      <c r="M322" s="109">
        <v>0.89924865548599997</v>
      </c>
      <c r="N322" s="119">
        <v>7.7135864700000001</v>
      </c>
      <c r="O322" s="115" t="s">
        <v>78</v>
      </c>
      <c r="P322" s="111">
        <v>3.0639521999999999E-2</v>
      </c>
      <c r="Q322" s="120"/>
      <c r="R322" s="121"/>
    </row>
    <row r="323" spans="2:18" ht="17.25" customHeight="1" x14ac:dyDescent="0.25">
      <c r="B323" s="114" t="s">
        <v>74</v>
      </c>
      <c r="C323" s="115" t="s">
        <v>90</v>
      </c>
      <c r="D323" s="116" t="s">
        <v>75</v>
      </c>
      <c r="E323" s="115" t="s">
        <v>76</v>
      </c>
      <c r="F323" s="117">
        <v>43768.686759259261</v>
      </c>
      <c r="G323" s="117">
        <v>44263</v>
      </c>
      <c r="H323" s="116" t="s">
        <v>77</v>
      </c>
      <c r="I323" s="118">
        <v>336624658</v>
      </c>
      <c r="J323" s="118">
        <v>304438845</v>
      </c>
      <c r="K323" s="118">
        <v>302550096.64201498</v>
      </c>
      <c r="L323" s="118">
        <v>336624658</v>
      </c>
      <c r="M323" s="109">
        <v>0.89877580103499999</v>
      </c>
      <c r="N323" s="119">
        <v>8.1426106924999999</v>
      </c>
      <c r="O323" s="115" t="s">
        <v>78</v>
      </c>
      <c r="P323" s="111">
        <v>9.0676882799999997E-2</v>
      </c>
      <c r="Q323" s="120"/>
      <c r="R323" s="121"/>
    </row>
    <row r="324" spans="2:18" ht="17.25" customHeight="1" x14ac:dyDescent="0.25">
      <c r="B324" s="114" t="s">
        <v>74</v>
      </c>
      <c r="C324" s="115" t="s">
        <v>90</v>
      </c>
      <c r="D324" s="116" t="s">
        <v>75</v>
      </c>
      <c r="E324" s="115" t="s">
        <v>76</v>
      </c>
      <c r="F324" s="117">
        <v>44075.696898148148</v>
      </c>
      <c r="G324" s="117">
        <v>44270</v>
      </c>
      <c r="H324" s="116" t="s">
        <v>77</v>
      </c>
      <c r="I324" s="118">
        <v>208591784</v>
      </c>
      <c r="J324" s="118">
        <v>200196495</v>
      </c>
      <c r="K324" s="118">
        <v>201438278.62195435</v>
      </c>
      <c r="L324" s="118">
        <v>208591784</v>
      </c>
      <c r="M324" s="109">
        <v>0.96570571840899999</v>
      </c>
      <c r="N324" s="119">
        <v>8.0937688842999993</v>
      </c>
      <c r="O324" s="115" t="s">
        <v>78</v>
      </c>
      <c r="P324" s="111">
        <v>6.0372795799999997E-2</v>
      </c>
      <c r="Q324" s="120"/>
      <c r="R324" s="121"/>
    </row>
    <row r="325" spans="2:18" ht="17.25" customHeight="1" x14ac:dyDescent="0.25">
      <c r="B325" s="114" t="s">
        <v>74</v>
      </c>
      <c r="C325" s="115" t="s">
        <v>90</v>
      </c>
      <c r="D325" s="116" t="s">
        <v>75</v>
      </c>
      <c r="E325" s="115" t="s">
        <v>76</v>
      </c>
      <c r="F325" s="117">
        <v>43913.64707175926</v>
      </c>
      <c r="G325" s="117">
        <v>44419</v>
      </c>
      <c r="H325" s="116" t="s">
        <v>77</v>
      </c>
      <c r="I325" s="118">
        <v>170719110</v>
      </c>
      <c r="J325" s="118">
        <v>151661008</v>
      </c>
      <c r="K325" s="118">
        <v>152048608.90395108</v>
      </c>
      <c r="L325" s="118">
        <v>170719110</v>
      </c>
      <c r="M325" s="109">
        <v>0.89063613853199997</v>
      </c>
      <c r="N325" s="119">
        <v>9.3331553383999992</v>
      </c>
      <c r="O325" s="115" t="s">
        <v>78</v>
      </c>
      <c r="P325" s="111">
        <v>4.5570284199999998E-2</v>
      </c>
      <c r="Q325" s="120"/>
      <c r="R325" s="121"/>
    </row>
    <row r="326" spans="2:18" ht="17.25" customHeight="1" x14ac:dyDescent="0.25">
      <c r="B326" s="122" t="s">
        <v>91</v>
      </c>
      <c r="C326" s="123"/>
      <c r="D326" s="124"/>
      <c r="E326" s="123"/>
      <c r="F326" s="125"/>
      <c r="G326" s="125"/>
      <c r="H326" s="124"/>
      <c r="I326" s="126">
        <v>1082166990</v>
      </c>
      <c r="J326" s="126">
        <v>969959459</v>
      </c>
      <c r="K326" s="126">
        <v>965588599.19522321</v>
      </c>
      <c r="L326" s="126">
        <v>1082166990</v>
      </c>
      <c r="M326" s="109"/>
      <c r="N326" s="127"/>
      <c r="O326" s="123"/>
      <c r="P326" s="128">
        <v>0.28939526129999998</v>
      </c>
      <c r="Q326" s="129"/>
      <c r="R326" s="130"/>
    </row>
    <row r="327" spans="2:18" ht="17.25" customHeight="1" x14ac:dyDescent="0.25">
      <c r="B327" s="114" t="s">
        <v>74</v>
      </c>
      <c r="C327" s="115" t="s">
        <v>134</v>
      </c>
      <c r="D327" s="116" t="s">
        <v>75</v>
      </c>
      <c r="E327" s="115" t="s">
        <v>76</v>
      </c>
      <c r="F327" s="117">
        <v>44027.656030092592</v>
      </c>
      <c r="G327" s="117">
        <v>44946</v>
      </c>
      <c r="H327" s="116" t="s">
        <v>77</v>
      </c>
      <c r="I327" s="118">
        <v>646164383</v>
      </c>
      <c r="J327" s="118">
        <v>527719880</v>
      </c>
      <c r="K327" s="118">
        <v>524549844.80635715</v>
      </c>
      <c r="L327" s="118">
        <v>646164383</v>
      </c>
      <c r="M327" s="109">
        <v>0.81179009336800001</v>
      </c>
      <c r="N327" s="119">
        <v>9.5215200840000005</v>
      </c>
      <c r="O327" s="115" t="s">
        <v>78</v>
      </c>
      <c r="P327" s="111">
        <v>0.15721212900000001</v>
      </c>
      <c r="Q327" s="120"/>
      <c r="R327" s="121"/>
    </row>
    <row r="328" spans="2:18" ht="17.25" customHeight="1" x14ac:dyDescent="0.25">
      <c r="B328" s="114" t="s">
        <v>74</v>
      </c>
      <c r="C328" s="115" t="s">
        <v>134</v>
      </c>
      <c r="D328" s="116" t="s">
        <v>75</v>
      </c>
      <c r="E328" s="115" t="s">
        <v>76</v>
      </c>
      <c r="F328" s="117">
        <v>44011.465312499997</v>
      </c>
      <c r="G328" s="117">
        <v>44378</v>
      </c>
      <c r="H328" s="116" t="s">
        <v>77</v>
      </c>
      <c r="I328" s="118">
        <v>531678082</v>
      </c>
      <c r="J328" s="118">
        <v>500254928</v>
      </c>
      <c r="K328" s="118">
        <v>500255246.93901634</v>
      </c>
      <c r="L328" s="118">
        <v>531678082</v>
      </c>
      <c r="M328" s="109">
        <v>0.94089875786699995</v>
      </c>
      <c r="N328" s="119">
        <v>6.3973023445999999</v>
      </c>
      <c r="O328" s="115" t="s">
        <v>78</v>
      </c>
      <c r="P328" s="111">
        <v>0.14993082769999999</v>
      </c>
      <c r="Q328" s="120"/>
      <c r="R328" s="121"/>
    </row>
    <row r="329" spans="2:18" ht="17.25" customHeight="1" x14ac:dyDescent="0.25">
      <c r="B329" s="114" t="s">
        <v>74</v>
      </c>
      <c r="C329" s="115" t="s">
        <v>134</v>
      </c>
      <c r="D329" s="116" t="s">
        <v>75</v>
      </c>
      <c r="E329" s="115" t="s">
        <v>76</v>
      </c>
      <c r="F329" s="117">
        <v>43523.470451388886</v>
      </c>
      <c r="G329" s="117">
        <v>44361</v>
      </c>
      <c r="H329" s="116" t="s">
        <v>77</v>
      </c>
      <c r="I329" s="118">
        <v>661480134</v>
      </c>
      <c r="J329" s="118">
        <v>558334963</v>
      </c>
      <c r="K329" s="118">
        <v>518229097.4943704</v>
      </c>
      <c r="L329" s="118">
        <v>661480134</v>
      </c>
      <c r="M329" s="109">
        <v>0.78343864139999997</v>
      </c>
      <c r="N329" s="119">
        <v>8.7747961973000006</v>
      </c>
      <c r="O329" s="115" t="s">
        <v>78</v>
      </c>
      <c r="P329" s="111">
        <v>0.1553177463</v>
      </c>
      <c r="Q329" s="120"/>
      <c r="R329" s="121"/>
    </row>
    <row r="330" spans="2:18" ht="17.25" customHeight="1" x14ac:dyDescent="0.25">
      <c r="B330" s="114" t="s">
        <v>74</v>
      </c>
      <c r="C330" s="115" t="s">
        <v>134</v>
      </c>
      <c r="D330" s="116" t="s">
        <v>75</v>
      </c>
      <c r="E330" s="115" t="s">
        <v>76</v>
      </c>
      <c r="F330" s="117">
        <v>44074.708113425928</v>
      </c>
      <c r="G330" s="117">
        <v>44445</v>
      </c>
      <c r="H330" s="116" t="s">
        <v>77</v>
      </c>
      <c r="I330" s="118">
        <v>533034247</v>
      </c>
      <c r="J330" s="118">
        <v>500000000</v>
      </c>
      <c r="K330" s="118">
        <v>502656442.23534453</v>
      </c>
      <c r="L330" s="118">
        <v>533034247</v>
      </c>
      <c r="M330" s="109">
        <v>0.94300965663000003</v>
      </c>
      <c r="N330" s="119">
        <v>6.6592499730999997</v>
      </c>
      <c r="O330" s="115" t="s">
        <v>78</v>
      </c>
      <c r="P330" s="111">
        <v>0.1506504867</v>
      </c>
      <c r="Q330" s="120"/>
      <c r="R330" s="121"/>
    </row>
    <row r="331" spans="2:18" ht="17.25" customHeight="1" x14ac:dyDescent="0.25">
      <c r="B331" s="114" t="s">
        <v>74</v>
      </c>
      <c r="C331" s="115" t="s">
        <v>134</v>
      </c>
      <c r="D331" s="116" t="s">
        <v>75</v>
      </c>
      <c r="E331" s="115" t="s">
        <v>76</v>
      </c>
      <c r="F331" s="117">
        <v>44074.706134259257</v>
      </c>
      <c r="G331" s="117">
        <v>44445</v>
      </c>
      <c r="H331" s="116" t="s">
        <v>77</v>
      </c>
      <c r="I331" s="118">
        <v>533034247</v>
      </c>
      <c r="J331" s="118">
        <v>500000000</v>
      </c>
      <c r="K331" s="118">
        <v>502656442.23534453</v>
      </c>
      <c r="L331" s="118">
        <v>533034247</v>
      </c>
      <c r="M331" s="109">
        <v>0.94300965663000003</v>
      </c>
      <c r="N331" s="119">
        <v>6.6592499730999997</v>
      </c>
      <c r="O331" s="115" t="s">
        <v>78</v>
      </c>
      <c r="P331" s="111">
        <v>0.1506504867</v>
      </c>
      <c r="Q331" s="120"/>
      <c r="R331" s="121"/>
    </row>
    <row r="332" spans="2:18" ht="17.25" customHeight="1" x14ac:dyDescent="0.25">
      <c r="B332" s="114" t="s">
        <v>74</v>
      </c>
      <c r="C332" s="115" t="s">
        <v>134</v>
      </c>
      <c r="D332" s="116" t="s">
        <v>75</v>
      </c>
      <c r="E332" s="115" t="s">
        <v>76</v>
      </c>
      <c r="F332" s="117">
        <v>44011.467106481483</v>
      </c>
      <c r="G332" s="117">
        <v>44378</v>
      </c>
      <c r="H332" s="116" t="s">
        <v>77</v>
      </c>
      <c r="I332" s="118">
        <v>531678082</v>
      </c>
      <c r="J332" s="118">
        <v>500254928</v>
      </c>
      <c r="K332" s="118">
        <v>500255246.93901634</v>
      </c>
      <c r="L332" s="118">
        <v>531678082</v>
      </c>
      <c r="M332" s="109">
        <v>0.94089875786699995</v>
      </c>
      <c r="N332" s="119">
        <v>6.3973023445999999</v>
      </c>
      <c r="O332" s="115" t="s">
        <v>78</v>
      </c>
      <c r="P332" s="111">
        <v>0.14993082769999999</v>
      </c>
      <c r="Q332" s="120"/>
      <c r="R332" s="121"/>
    </row>
    <row r="333" spans="2:18" ht="17.25" customHeight="1" x14ac:dyDescent="0.25">
      <c r="B333" s="114" t="s">
        <v>74</v>
      </c>
      <c r="C333" s="115" t="s">
        <v>134</v>
      </c>
      <c r="D333" s="116" t="s">
        <v>75</v>
      </c>
      <c r="E333" s="115" t="s">
        <v>76</v>
      </c>
      <c r="F333" s="117">
        <v>44011.464062500003</v>
      </c>
      <c r="G333" s="117">
        <v>44378</v>
      </c>
      <c r="H333" s="116" t="s">
        <v>77</v>
      </c>
      <c r="I333" s="118">
        <v>531678082</v>
      </c>
      <c r="J333" s="118">
        <v>500254928</v>
      </c>
      <c r="K333" s="118">
        <v>500255246.93901634</v>
      </c>
      <c r="L333" s="118">
        <v>531678082</v>
      </c>
      <c r="M333" s="109">
        <v>0.94089875786699995</v>
      </c>
      <c r="N333" s="119">
        <v>6.3973023445999999</v>
      </c>
      <c r="O333" s="115" t="s">
        <v>78</v>
      </c>
      <c r="P333" s="111">
        <v>0.14993082769999999</v>
      </c>
      <c r="Q333" s="120"/>
      <c r="R333" s="121"/>
    </row>
    <row r="334" spans="2:18" ht="17.25" customHeight="1" x14ac:dyDescent="0.25">
      <c r="B334" s="114" t="s">
        <v>74</v>
      </c>
      <c r="C334" s="115" t="s">
        <v>134</v>
      </c>
      <c r="D334" s="116" t="s">
        <v>75</v>
      </c>
      <c r="E334" s="115" t="s">
        <v>76</v>
      </c>
      <c r="F334" s="117">
        <v>44074.707245370373</v>
      </c>
      <c r="G334" s="117">
        <v>44445</v>
      </c>
      <c r="H334" s="116" t="s">
        <v>77</v>
      </c>
      <c r="I334" s="118">
        <v>533034247</v>
      </c>
      <c r="J334" s="118">
        <v>500000000</v>
      </c>
      <c r="K334" s="118">
        <v>502656442.23534453</v>
      </c>
      <c r="L334" s="118">
        <v>533034247</v>
      </c>
      <c r="M334" s="109">
        <v>0.94300965663000003</v>
      </c>
      <c r="N334" s="119">
        <v>6.6592499730999997</v>
      </c>
      <c r="O334" s="115" t="s">
        <v>78</v>
      </c>
      <c r="P334" s="111">
        <v>0.1506504867</v>
      </c>
      <c r="Q334" s="120"/>
      <c r="R334" s="121"/>
    </row>
    <row r="335" spans="2:18" ht="17.25" customHeight="1" x14ac:dyDescent="0.25">
      <c r="B335" s="114" t="s">
        <v>74</v>
      </c>
      <c r="C335" s="115" t="s">
        <v>134</v>
      </c>
      <c r="D335" s="116" t="s">
        <v>75</v>
      </c>
      <c r="E335" s="115" t="s">
        <v>76</v>
      </c>
      <c r="F335" s="117">
        <v>44027.656458333331</v>
      </c>
      <c r="G335" s="117">
        <v>44946</v>
      </c>
      <c r="H335" s="116" t="s">
        <v>77</v>
      </c>
      <c r="I335" s="118">
        <v>646164383</v>
      </c>
      <c r="J335" s="118">
        <v>527719880</v>
      </c>
      <c r="K335" s="118">
        <v>524549844.80635715</v>
      </c>
      <c r="L335" s="118">
        <v>646164383</v>
      </c>
      <c r="M335" s="109">
        <v>0.81179009336800001</v>
      </c>
      <c r="N335" s="119">
        <v>9.5215200840000005</v>
      </c>
      <c r="O335" s="115" t="s">
        <v>78</v>
      </c>
      <c r="P335" s="111">
        <v>0.15721212900000001</v>
      </c>
      <c r="Q335" s="120"/>
      <c r="R335" s="121"/>
    </row>
    <row r="336" spans="2:18" ht="17.25" customHeight="1" x14ac:dyDescent="0.25">
      <c r="B336" s="114" t="s">
        <v>74</v>
      </c>
      <c r="C336" s="115" t="s">
        <v>134</v>
      </c>
      <c r="D336" s="116" t="s">
        <v>75</v>
      </c>
      <c r="E336" s="115" t="s">
        <v>76</v>
      </c>
      <c r="F336" s="117">
        <v>44011.465902777774</v>
      </c>
      <c r="G336" s="117">
        <v>44378</v>
      </c>
      <c r="H336" s="116" t="s">
        <v>77</v>
      </c>
      <c r="I336" s="118">
        <v>531678082</v>
      </c>
      <c r="J336" s="118">
        <v>500254928</v>
      </c>
      <c r="K336" s="118">
        <v>500255246.93901634</v>
      </c>
      <c r="L336" s="118">
        <v>531678082</v>
      </c>
      <c r="M336" s="109">
        <v>0.94089875786699995</v>
      </c>
      <c r="N336" s="119">
        <v>6.3973023445999999</v>
      </c>
      <c r="O336" s="115" t="s">
        <v>78</v>
      </c>
      <c r="P336" s="111">
        <v>0.14993082769999999</v>
      </c>
      <c r="Q336" s="120"/>
      <c r="R336" s="121"/>
    </row>
    <row r="337" spans="2:18" ht="17.25" customHeight="1" x14ac:dyDescent="0.25">
      <c r="B337" s="114" t="s">
        <v>74</v>
      </c>
      <c r="C337" s="115" t="s">
        <v>134</v>
      </c>
      <c r="D337" s="116" t="s">
        <v>75</v>
      </c>
      <c r="E337" s="115" t="s">
        <v>76</v>
      </c>
      <c r="F337" s="117">
        <v>43671.696435185186</v>
      </c>
      <c r="G337" s="117">
        <v>44435</v>
      </c>
      <c r="H337" s="116" t="s">
        <v>77</v>
      </c>
      <c r="I337" s="118">
        <v>164899680</v>
      </c>
      <c r="J337" s="118">
        <v>140168486</v>
      </c>
      <c r="K337" s="118">
        <v>140217293.72509125</v>
      </c>
      <c r="L337" s="118">
        <v>164899680</v>
      </c>
      <c r="M337" s="109">
        <v>0.85031877396699995</v>
      </c>
      <c r="N337" s="119">
        <v>8.7747962810000004</v>
      </c>
      <c r="O337" s="115" t="s">
        <v>78</v>
      </c>
      <c r="P337" s="111">
        <v>4.2024336599999997E-2</v>
      </c>
      <c r="Q337" s="120"/>
      <c r="R337" s="121"/>
    </row>
    <row r="338" spans="2:18" ht="17.25" customHeight="1" x14ac:dyDescent="0.25">
      <c r="B338" s="114" t="s">
        <v>74</v>
      </c>
      <c r="C338" s="115" t="s">
        <v>134</v>
      </c>
      <c r="D338" s="116" t="s">
        <v>75</v>
      </c>
      <c r="E338" s="115" t="s">
        <v>76</v>
      </c>
      <c r="F338" s="117">
        <v>44074.708391203705</v>
      </c>
      <c r="G338" s="117">
        <v>44445</v>
      </c>
      <c r="H338" s="116" t="s">
        <v>77</v>
      </c>
      <c r="I338" s="118">
        <v>533034247</v>
      </c>
      <c r="J338" s="118">
        <v>500000000</v>
      </c>
      <c r="K338" s="118">
        <v>502656442.23534453</v>
      </c>
      <c r="L338" s="118">
        <v>533034247</v>
      </c>
      <c r="M338" s="109">
        <v>0.94300965663000003</v>
      </c>
      <c r="N338" s="119">
        <v>6.6592499730999997</v>
      </c>
      <c r="O338" s="115" t="s">
        <v>78</v>
      </c>
      <c r="P338" s="111">
        <v>0.1506504867</v>
      </c>
      <c r="Q338" s="120"/>
      <c r="R338" s="121"/>
    </row>
    <row r="339" spans="2:18" ht="17.25" customHeight="1" x14ac:dyDescent="0.25">
      <c r="B339" s="114" t="s">
        <v>74</v>
      </c>
      <c r="C339" s="115" t="s">
        <v>134</v>
      </c>
      <c r="D339" s="116" t="s">
        <v>75</v>
      </c>
      <c r="E339" s="115" t="s">
        <v>76</v>
      </c>
      <c r="F339" s="117">
        <v>44074.706377314818</v>
      </c>
      <c r="G339" s="117">
        <v>44445</v>
      </c>
      <c r="H339" s="116" t="s">
        <v>77</v>
      </c>
      <c r="I339" s="118">
        <v>533034247</v>
      </c>
      <c r="J339" s="118">
        <v>500000000</v>
      </c>
      <c r="K339" s="118">
        <v>502656442.23534453</v>
      </c>
      <c r="L339" s="118">
        <v>533034247</v>
      </c>
      <c r="M339" s="109">
        <v>0.94300965663000003</v>
      </c>
      <c r="N339" s="119">
        <v>6.6592499730999997</v>
      </c>
      <c r="O339" s="115" t="s">
        <v>78</v>
      </c>
      <c r="P339" s="111">
        <v>0.1506504867</v>
      </c>
      <c r="Q339" s="120"/>
      <c r="R339" s="121"/>
    </row>
    <row r="340" spans="2:18" ht="17.25" customHeight="1" x14ac:dyDescent="0.25">
      <c r="B340" s="114" t="s">
        <v>74</v>
      </c>
      <c r="C340" s="115" t="s">
        <v>134</v>
      </c>
      <c r="D340" s="116" t="s">
        <v>75</v>
      </c>
      <c r="E340" s="115" t="s">
        <v>76</v>
      </c>
      <c r="F340" s="117">
        <v>44011.467453703706</v>
      </c>
      <c r="G340" s="117">
        <v>44378</v>
      </c>
      <c r="H340" s="116" t="s">
        <v>77</v>
      </c>
      <c r="I340" s="118">
        <v>531678082</v>
      </c>
      <c r="J340" s="118">
        <v>500254928</v>
      </c>
      <c r="K340" s="118">
        <v>500255246.93901634</v>
      </c>
      <c r="L340" s="118">
        <v>531678082</v>
      </c>
      <c r="M340" s="109">
        <v>0.94089875786699995</v>
      </c>
      <c r="N340" s="119">
        <v>6.3973023445999999</v>
      </c>
      <c r="O340" s="115" t="s">
        <v>78</v>
      </c>
      <c r="P340" s="111">
        <v>0.14993082769999999</v>
      </c>
      <c r="Q340" s="120"/>
      <c r="R340" s="121"/>
    </row>
    <row r="341" spans="2:18" ht="17.25" customHeight="1" x14ac:dyDescent="0.25">
      <c r="B341" s="114" t="s">
        <v>74</v>
      </c>
      <c r="C341" s="115" t="s">
        <v>134</v>
      </c>
      <c r="D341" s="116" t="s">
        <v>75</v>
      </c>
      <c r="E341" s="115" t="s">
        <v>76</v>
      </c>
      <c r="F341" s="117">
        <v>44011.464421296296</v>
      </c>
      <c r="G341" s="117">
        <v>44378</v>
      </c>
      <c r="H341" s="116" t="s">
        <v>77</v>
      </c>
      <c r="I341" s="118">
        <v>531678082</v>
      </c>
      <c r="J341" s="118">
        <v>500254928</v>
      </c>
      <c r="K341" s="118">
        <v>500255246.93901634</v>
      </c>
      <c r="L341" s="118">
        <v>531678082</v>
      </c>
      <c r="M341" s="109">
        <v>0.94089875786699995</v>
      </c>
      <c r="N341" s="119">
        <v>6.3973023445999999</v>
      </c>
      <c r="O341" s="115" t="s">
        <v>78</v>
      </c>
      <c r="P341" s="111">
        <v>0.14993082769999999</v>
      </c>
      <c r="Q341" s="120"/>
      <c r="R341" s="121"/>
    </row>
    <row r="342" spans="2:18" ht="17.25" customHeight="1" x14ac:dyDescent="0.25">
      <c r="B342" s="114" t="s">
        <v>74</v>
      </c>
      <c r="C342" s="115" t="s">
        <v>134</v>
      </c>
      <c r="D342" s="116" t="s">
        <v>75</v>
      </c>
      <c r="E342" s="115" t="s">
        <v>76</v>
      </c>
      <c r="F342" s="117">
        <v>44074.707557870373</v>
      </c>
      <c r="G342" s="117">
        <v>44445</v>
      </c>
      <c r="H342" s="116" t="s">
        <v>77</v>
      </c>
      <c r="I342" s="118">
        <v>533034247</v>
      </c>
      <c r="J342" s="118">
        <v>500000000</v>
      </c>
      <c r="K342" s="118">
        <v>502656442.23534453</v>
      </c>
      <c r="L342" s="118">
        <v>533034247</v>
      </c>
      <c r="M342" s="109">
        <v>0.94300965663000003</v>
      </c>
      <c r="N342" s="119">
        <v>6.6592499730999997</v>
      </c>
      <c r="O342" s="115" t="s">
        <v>78</v>
      </c>
      <c r="P342" s="111">
        <v>0.1506504867</v>
      </c>
      <c r="Q342" s="120"/>
      <c r="R342" s="121"/>
    </row>
    <row r="343" spans="2:18" ht="17.25" customHeight="1" x14ac:dyDescent="0.25">
      <c r="B343" s="114" t="s">
        <v>74</v>
      </c>
      <c r="C343" s="115" t="s">
        <v>134</v>
      </c>
      <c r="D343" s="116" t="s">
        <v>75</v>
      </c>
      <c r="E343" s="115" t="s">
        <v>76</v>
      </c>
      <c r="F343" s="117">
        <v>44027.657013888886</v>
      </c>
      <c r="G343" s="117">
        <v>44946</v>
      </c>
      <c r="H343" s="116" t="s">
        <v>77</v>
      </c>
      <c r="I343" s="118">
        <v>646164383</v>
      </c>
      <c r="J343" s="118">
        <v>527719880</v>
      </c>
      <c r="K343" s="118">
        <v>524549844.80635715</v>
      </c>
      <c r="L343" s="118">
        <v>646164383</v>
      </c>
      <c r="M343" s="109">
        <v>0.81179009336800001</v>
      </c>
      <c r="N343" s="119">
        <v>9.5215200840000005</v>
      </c>
      <c r="O343" s="115" t="s">
        <v>78</v>
      </c>
      <c r="P343" s="111">
        <v>0.15721212900000001</v>
      </c>
      <c r="Q343" s="120"/>
      <c r="R343" s="121"/>
    </row>
    <row r="344" spans="2:18" ht="17.25" customHeight="1" x14ac:dyDescent="0.25">
      <c r="B344" s="114" t="s">
        <v>74</v>
      </c>
      <c r="C344" s="115" t="s">
        <v>134</v>
      </c>
      <c r="D344" s="116" t="s">
        <v>75</v>
      </c>
      <c r="E344" s="115" t="s">
        <v>76</v>
      </c>
      <c r="F344" s="117">
        <v>44011.466365740744</v>
      </c>
      <c r="G344" s="117">
        <v>44378</v>
      </c>
      <c r="H344" s="116" t="s">
        <v>77</v>
      </c>
      <c r="I344" s="118">
        <v>531678082</v>
      </c>
      <c r="J344" s="118">
        <v>500254928</v>
      </c>
      <c r="K344" s="118">
        <v>500255246.93901634</v>
      </c>
      <c r="L344" s="118">
        <v>531678082</v>
      </c>
      <c r="M344" s="109">
        <v>0.94089875786699995</v>
      </c>
      <c r="N344" s="119">
        <v>6.3973023445999999</v>
      </c>
      <c r="O344" s="115" t="s">
        <v>78</v>
      </c>
      <c r="P344" s="111">
        <v>0.14993082769999999</v>
      </c>
      <c r="Q344" s="120"/>
      <c r="R344" s="121"/>
    </row>
    <row r="345" spans="2:18" ht="17.25" customHeight="1" x14ac:dyDescent="0.25">
      <c r="B345" s="114" t="s">
        <v>74</v>
      </c>
      <c r="C345" s="115" t="s">
        <v>134</v>
      </c>
      <c r="D345" s="116" t="s">
        <v>75</v>
      </c>
      <c r="E345" s="115" t="s">
        <v>76</v>
      </c>
      <c r="F345" s="117">
        <v>44000.6641087963</v>
      </c>
      <c r="G345" s="117">
        <v>44459</v>
      </c>
      <c r="H345" s="116" t="s">
        <v>77</v>
      </c>
      <c r="I345" s="118">
        <v>2341534242</v>
      </c>
      <c r="J345" s="118">
        <v>2109066177</v>
      </c>
      <c r="K345" s="118">
        <v>2048854222.4086707</v>
      </c>
      <c r="L345" s="118">
        <v>2341534242</v>
      </c>
      <c r="M345" s="109">
        <v>0.87500502262900004</v>
      </c>
      <c r="N345" s="119">
        <v>9.3990993201999995</v>
      </c>
      <c r="O345" s="115" t="s">
        <v>78</v>
      </c>
      <c r="P345" s="111">
        <v>0.61405934529999995</v>
      </c>
      <c r="Q345" s="120"/>
      <c r="R345" s="121"/>
    </row>
    <row r="346" spans="2:18" ht="17.25" customHeight="1" x14ac:dyDescent="0.25">
      <c r="B346" s="114" t="s">
        <v>74</v>
      </c>
      <c r="C346" s="115" t="s">
        <v>134</v>
      </c>
      <c r="D346" s="116" t="s">
        <v>75</v>
      </c>
      <c r="E346" s="115" t="s">
        <v>76</v>
      </c>
      <c r="F346" s="117">
        <v>44074.708472222221</v>
      </c>
      <c r="G346" s="117">
        <v>44445</v>
      </c>
      <c r="H346" s="116" t="s">
        <v>77</v>
      </c>
      <c r="I346" s="118">
        <v>533034247</v>
      </c>
      <c r="J346" s="118">
        <v>500000000</v>
      </c>
      <c r="K346" s="118">
        <v>502656442.23534453</v>
      </c>
      <c r="L346" s="118">
        <v>533034247</v>
      </c>
      <c r="M346" s="109">
        <v>0.94300965663000003</v>
      </c>
      <c r="N346" s="119">
        <v>6.6592499730999997</v>
      </c>
      <c r="O346" s="115" t="s">
        <v>78</v>
      </c>
      <c r="P346" s="111">
        <v>0.1506504867</v>
      </c>
      <c r="Q346" s="120"/>
      <c r="R346" s="121"/>
    </row>
    <row r="347" spans="2:18" ht="17.25" customHeight="1" x14ac:dyDescent="0.25">
      <c r="B347" s="114" t="s">
        <v>74</v>
      </c>
      <c r="C347" s="115" t="s">
        <v>134</v>
      </c>
      <c r="D347" s="116" t="s">
        <v>75</v>
      </c>
      <c r="E347" s="115" t="s">
        <v>76</v>
      </c>
      <c r="F347" s="117">
        <v>44074.706678240742</v>
      </c>
      <c r="G347" s="117">
        <v>44445</v>
      </c>
      <c r="H347" s="116" t="s">
        <v>77</v>
      </c>
      <c r="I347" s="118">
        <v>533034247</v>
      </c>
      <c r="J347" s="118">
        <v>500000000</v>
      </c>
      <c r="K347" s="118">
        <v>502656442.23534453</v>
      </c>
      <c r="L347" s="118">
        <v>533034247</v>
      </c>
      <c r="M347" s="109">
        <v>0.94300965663000003</v>
      </c>
      <c r="N347" s="119">
        <v>6.6592499730999997</v>
      </c>
      <c r="O347" s="115" t="s">
        <v>78</v>
      </c>
      <c r="P347" s="111">
        <v>0.1506504867</v>
      </c>
      <c r="Q347" s="120"/>
      <c r="R347" s="121"/>
    </row>
    <row r="348" spans="2:18" ht="17.25" customHeight="1" x14ac:dyDescent="0.25">
      <c r="B348" s="114" t="s">
        <v>74</v>
      </c>
      <c r="C348" s="115" t="s">
        <v>134</v>
      </c>
      <c r="D348" s="116" t="s">
        <v>75</v>
      </c>
      <c r="E348" s="115" t="s">
        <v>76</v>
      </c>
      <c r="F348" s="117">
        <v>44027.655578703707</v>
      </c>
      <c r="G348" s="117">
        <v>44946</v>
      </c>
      <c r="H348" s="116" t="s">
        <v>77</v>
      </c>
      <c r="I348" s="118">
        <v>646164383</v>
      </c>
      <c r="J348" s="118">
        <v>527719880</v>
      </c>
      <c r="K348" s="118">
        <v>524549844.80635715</v>
      </c>
      <c r="L348" s="118">
        <v>646164383</v>
      </c>
      <c r="M348" s="109">
        <v>0.81179009336800001</v>
      </c>
      <c r="N348" s="119">
        <v>9.5215200840000005</v>
      </c>
      <c r="O348" s="115" t="s">
        <v>78</v>
      </c>
      <c r="P348" s="111">
        <v>0.15721212900000001</v>
      </c>
      <c r="Q348" s="120"/>
      <c r="R348" s="121"/>
    </row>
    <row r="349" spans="2:18" ht="17.25" customHeight="1" x14ac:dyDescent="0.25">
      <c r="B349" s="114" t="s">
        <v>74</v>
      </c>
      <c r="C349" s="115" t="s">
        <v>134</v>
      </c>
      <c r="D349" s="116" t="s">
        <v>75</v>
      </c>
      <c r="E349" s="115" t="s">
        <v>76</v>
      </c>
      <c r="F349" s="117">
        <v>44011.464907407404</v>
      </c>
      <c r="G349" s="117">
        <v>44378</v>
      </c>
      <c r="H349" s="116" t="s">
        <v>77</v>
      </c>
      <c r="I349" s="118">
        <v>531678082</v>
      </c>
      <c r="J349" s="118">
        <v>500254928</v>
      </c>
      <c r="K349" s="118">
        <v>500255246.93901634</v>
      </c>
      <c r="L349" s="118">
        <v>531678082</v>
      </c>
      <c r="M349" s="109">
        <v>0.94089875786699995</v>
      </c>
      <c r="N349" s="119">
        <v>6.3973023445999999</v>
      </c>
      <c r="O349" s="115" t="s">
        <v>78</v>
      </c>
      <c r="P349" s="111">
        <v>0.14993082769999999</v>
      </c>
      <c r="Q349" s="120"/>
      <c r="R349" s="121"/>
    </row>
    <row r="350" spans="2:18" ht="17.25" customHeight="1" x14ac:dyDescent="0.25">
      <c r="B350" s="114" t="s">
        <v>74</v>
      </c>
      <c r="C350" s="115" t="s">
        <v>134</v>
      </c>
      <c r="D350" s="116" t="s">
        <v>75</v>
      </c>
      <c r="E350" s="115" t="s">
        <v>76</v>
      </c>
      <c r="F350" s="117">
        <v>44074.707835648151</v>
      </c>
      <c r="G350" s="117">
        <v>44445</v>
      </c>
      <c r="H350" s="116" t="s">
        <v>77</v>
      </c>
      <c r="I350" s="118">
        <v>533034247</v>
      </c>
      <c r="J350" s="118">
        <v>500000000</v>
      </c>
      <c r="K350" s="118">
        <v>502656442.23534453</v>
      </c>
      <c r="L350" s="118">
        <v>533034247</v>
      </c>
      <c r="M350" s="109">
        <v>0.94300965663000003</v>
      </c>
      <c r="N350" s="119">
        <v>6.6592499730999997</v>
      </c>
      <c r="O350" s="115" t="s">
        <v>78</v>
      </c>
      <c r="P350" s="111">
        <v>0.1506504867</v>
      </c>
      <c r="Q350" s="120"/>
      <c r="R350" s="121"/>
    </row>
    <row r="351" spans="2:18" ht="17.25" customHeight="1" x14ac:dyDescent="0.25">
      <c r="B351" s="114" t="s">
        <v>74</v>
      </c>
      <c r="C351" s="115" t="s">
        <v>134</v>
      </c>
      <c r="D351" s="116" t="s">
        <v>75</v>
      </c>
      <c r="E351" s="115" t="s">
        <v>76</v>
      </c>
      <c r="F351" s="117">
        <v>44064.617337962962</v>
      </c>
      <c r="G351" s="117">
        <v>44946</v>
      </c>
      <c r="H351" s="116" t="s">
        <v>77</v>
      </c>
      <c r="I351" s="118">
        <v>632904109</v>
      </c>
      <c r="J351" s="118">
        <v>519347328</v>
      </c>
      <c r="K351" s="118">
        <v>524549669.32471299</v>
      </c>
      <c r="L351" s="118">
        <v>632904109</v>
      </c>
      <c r="M351" s="109">
        <v>0.828798015158</v>
      </c>
      <c r="N351" s="119">
        <v>9.5215379566999996</v>
      </c>
      <c r="O351" s="115" t="s">
        <v>78</v>
      </c>
      <c r="P351" s="111">
        <v>0.15721207640000001</v>
      </c>
      <c r="Q351" s="120"/>
      <c r="R351" s="121"/>
    </row>
    <row r="352" spans="2:18" ht="17.25" customHeight="1" x14ac:dyDescent="0.25">
      <c r="B352" s="114" t="s">
        <v>74</v>
      </c>
      <c r="C352" s="115" t="s">
        <v>134</v>
      </c>
      <c r="D352" s="116" t="s">
        <v>75</v>
      </c>
      <c r="E352" s="115" t="s">
        <v>76</v>
      </c>
      <c r="F352" s="117">
        <v>44011.46670138889</v>
      </c>
      <c r="G352" s="117">
        <v>44378</v>
      </c>
      <c r="H352" s="116" t="s">
        <v>77</v>
      </c>
      <c r="I352" s="118">
        <v>531678082</v>
      </c>
      <c r="J352" s="118">
        <v>500254928</v>
      </c>
      <c r="K352" s="118">
        <v>500255246.93901634</v>
      </c>
      <c r="L352" s="118">
        <v>531678082</v>
      </c>
      <c r="M352" s="109">
        <v>0.94089875786699995</v>
      </c>
      <c r="N352" s="119">
        <v>6.3973023445999999</v>
      </c>
      <c r="O352" s="115" t="s">
        <v>78</v>
      </c>
      <c r="P352" s="111">
        <v>0.14993082769999999</v>
      </c>
      <c r="Q352" s="120"/>
      <c r="R352" s="121"/>
    </row>
    <row r="353" spans="2:18" ht="17.25" customHeight="1" x14ac:dyDescent="0.25">
      <c r="B353" s="114" t="s">
        <v>74</v>
      </c>
      <c r="C353" s="115" t="s">
        <v>134</v>
      </c>
      <c r="D353" s="116" t="s">
        <v>75</v>
      </c>
      <c r="E353" s="115" t="s">
        <v>76</v>
      </c>
      <c r="F353" s="117">
        <v>44011.463263888887</v>
      </c>
      <c r="G353" s="117">
        <v>44378</v>
      </c>
      <c r="H353" s="116" t="s">
        <v>77</v>
      </c>
      <c r="I353" s="118">
        <v>531678082</v>
      </c>
      <c r="J353" s="118">
        <v>500254928</v>
      </c>
      <c r="K353" s="118">
        <v>500255246.93901634</v>
      </c>
      <c r="L353" s="118">
        <v>531678082</v>
      </c>
      <c r="M353" s="109">
        <v>0.94089875786699995</v>
      </c>
      <c r="N353" s="119">
        <v>6.3973023445999999</v>
      </c>
      <c r="O353" s="115" t="s">
        <v>78</v>
      </c>
      <c r="P353" s="111">
        <v>0.14993082769999999</v>
      </c>
      <c r="Q353" s="120"/>
      <c r="R353" s="121"/>
    </row>
    <row r="354" spans="2:18" ht="17.25" customHeight="1" x14ac:dyDescent="0.25">
      <c r="B354" s="114" t="s">
        <v>74</v>
      </c>
      <c r="C354" s="115" t="s">
        <v>134</v>
      </c>
      <c r="D354" s="116" t="s">
        <v>75</v>
      </c>
      <c r="E354" s="115" t="s">
        <v>76</v>
      </c>
      <c r="F354" s="117">
        <v>44074.706921296296</v>
      </c>
      <c r="G354" s="117">
        <v>44445</v>
      </c>
      <c r="H354" s="116" t="s">
        <v>77</v>
      </c>
      <c r="I354" s="118">
        <v>533034247</v>
      </c>
      <c r="J354" s="118">
        <v>500000000</v>
      </c>
      <c r="K354" s="118">
        <v>502656442.23534453</v>
      </c>
      <c r="L354" s="118">
        <v>533034247</v>
      </c>
      <c r="M354" s="109">
        <v>0.94300965663000003</v>
      </c>
      <c r="N354" s="119">
        <v>6.6592499730999997</v>
      </c>
      <c r="O354" s="115" t="s">
        <v>78</v>
      </c>
      <c r="P354" s="111">
        <v>0.1506504867</v>
      </c>
      <c r="Q354" s="120"/>
      <c r="R354" s="121"/>
    </row>
    <row r="355" spans="2:18" ht="17.25" customHeight="1" x14ac:dyDescent="0.25">
      <c r="B355" s="122" t="s">
        <v>135</v>
      </c>
      <c r="C355" s="123"/>
      <c r="D355" s="124"/>
      <c r="E355" s="123"/>
      <c r="F355" s="125"/>
      <c r="G355" s="125"/>
      <c r="H355" s="124"/>
      <c r="I355" s="126">
        <v>17032598987</v>
      </c>
      <c r="J355" s="126">
        <v>15440345754</v>
      </c>
      <c r="K355" s="126">
        <v>15359166553.921879</v>
      </c>
      <c r="L355" s="126">
        <v>17032598987</v>
      </c>
      <c r="M355" s="109"/>
      <c r="N355" s="127"/>
      <c r="O355" s="123"/>
      <c r="P355" s="128">
        <v>4.6032751646000012</v>
      </c>
      <c r="Q355" s="129"/>
      <c r="R355" s="130"/>
    </row>
    <row r="356" spans="2:18" ht="17.25" customHeight="1" x14ac:dyDescent="0.25">
      <c r="B356" s="114" t="s">
        <v>74</v>
      </c>
      <c r="C356" s="115" t="s">
        <v>199</v>
      </c>
      <c r="D356" s="116" t="s">
        <v>75</v>
      </c>
      <c r="E356" s="115" t="s">
        <v>76</v>
      </c>
      <c r="F356" s="117">
        <v>44012.699201388888</v>
      </c>
      <c r="G356" s="117">
        <v>44382</v>
      </c>
      <c r="H356" s="116" t="s">
        <v>77</v>
      </c>
      <c r="I356" s="118">
        <v>531424658</v>
      </c>
      <c r="J356" s="118">
        <v>500000000</v>
      </c>
      <c r="K356" s="118">
        <v>500083255.22372949</v>
      </c>
      <c r="L356" s="118">
        <v>531424658</v>
      </c>
      <c r="M356" s="109">
        <v>0.94102380778799999</v>
      </c>
      <c r="N356" s="119">
        <v>6.3449234117</v>
      </c>
      <c r="O356" s="115" t="s">
        <v>78</v>
      </c>
      <c r="P356" s="111">
        <v>0.1498792803</v>
      </c>
      <c r="Q356" s="120"/>
      <c r="R356" s="121"/>
    </row>
    <row r="357" spans="2:18" ht="17.25" customHeight="1" x14ac:dyDescent="0.25">
      <c r="B357" s="114" t="s">
        <v>74</v>
      </c>
      <c r="C357" s="115" t="s">
        <v>199</v>
      </c>
      <c r="D357" s="116" t="s">
        <v>75</v>
      </c>
      <c r="E357" s="115" t="s">
        <v>76</v>
      </c>
      <c r="F357" s="117">
        <v>44001.668449074074</v>
      </c>
      <c r="G357" s="117">
        <v>44551</v>
      </c>
      <c r="H357" s="116" t="s">
        <v>77</v>
      </c>
      <c r="I357" s="118">
        <v>552739726</v>
      </c>
      <c r="J357" s="118">
        <v>499999999</v>
      </c>
      <c r="K357" s="118">
        <v>501235855.61097127</v>
      </c>
      <c r="L357" s="118">
        <v>552739726</v>
      </c>
      <c r="M357" s="109">
        <v>0.90682075493000003</v>
      </c>
      <c r="N357" s="119">
        <v>7.1855781416999998</v>
      </c>
      <c r="O357" s="115" t="s">
        <v>78</v>
      </c>
      <c r="P357" s="111">
        <v>0.1502247246</v>
      </c>
      <c r="Q357" s="120"/>
      <c r="R357" s="121"/>
    </row>
    <row r="358" spans="2:18" ht="17.25" customHeight="1" x14ac:dyDescent="0.25">
      <c r="B358" s="114" t="s">
        <v>74</v>
      </c>
      <c r="C358" s="115" t="s">
        <v>199</v>
      </c>
      <c r="D358" s="116" t="s">
        <v>75</v>
      </c>
      <c r="E358" s="115" t="s">
        <v>76</v>
      </c>
      <c r="F358" s="117">
        <v>44001.66547453704</v>
      </c>
      <c r="G358" s="117">
        <v>44551</v>
      </c>
      <c r="H358" s="116" t="s">
        <v>77</v>
      </c>
      <c r="I358" s="118">
        <v>552739726</v>
      </c>
      <c r="J358" s="118">
        <v>499999999</v>
      </c>
      <c r="K358" s="118">
        <v>501235855.61097127</v>
      </c>
      <c r="L358" s="118">
        <v>552739726</v>
      </c>
      <c r="M358" s="109">
        <v>0.90682075493000003</v>
      </c>
      <c r="N358" s="119">
        <v>7.1855781416999998</v>
      </c>
      <c r="O358" s="115" t="s">
        <v>78</v>
      </c>
      <c r="P358" s="111">
        <v>0.1502247246</v>
      </c>
      <c r="Q358" s="120"/>
      <c r="R358" s="121"/>
    </row>
    <row r="359" spans="2:18" ht="17.25" customHeight="1" x14ac:dyDescent="0.25">
      <c r="B359" s="114" t="s">
        <v>74</v>
      </c>
      <c r="C359" s="115" t="s">
        <v>199</v>
      </c>
      <c r="D359" s="116" t="s">
        <v>75</v>
      </c>
      <c r="E359" s="115" t="s">
        <v>76</v>
      </c>
      <c r="F359" s="117">
        <v>44097.644097222219</v>
      </c>
      <c r="G359" s="117">
        <v>44648</v>
      </c>
      <c r="H359" s="116" t="s">
        <v>77</v>
      </c>
      <c r="I359" s="118">
        <v>1076989041</v>
      </c>
      <c r="J359" s="118">
        <v>1000000000</v>
      </c>
      <c r="K359" s="118">
        <v>1000966208.8372705</v>
      </c>
      <c r="L359" s="118">
        <v>1076989041</v>
      </c>
      <c r="M359" s="109">
        <v>0.929411693835</v>
      </c>
      <c r="N359" s="119">
        <v>5.1646008067000002</v>
      </c>
      <c r="O359" s="115" t="s">
        <v>78</v>
      </c>
      <c r="P359" s="111">
        <v>0.29999823710000001</v>
      </c>
      <c r="Q359" s="120"/>
      <c r="R359" s="121"/>
    </row>
    <row r="360" spans="2:18" ht="17.25" customHeight="1" x14ac:dyDescent="0.25">
      <c r="B360" s="114" t="s">
        <v>74</v>
      </c>
      <c r="C360" s="115" t="s">
        <v>199</v>
      </c>
      <c r="D360" s="116" t="s">
        <v>75</v>
      </c>
      <c r="E360" s="115" t="s">
        <v>76</v>
      </c>
      <c r="F360" s="117">
        <v>44012.700289351851</v>
      </c>
      <c r="G360" s="117">
        <v>44382</v>
      </c>
      <c r="H360" s="116" t="s">
        <v>77</v>
      </c>
      <c r="I360" s="118">
        <v>531424658</v>
      </c>
      <c r="J360" s="118">
        <v>500000000</v>
      </c>
      <c r="K360" s="118">
        <v>500083255.22372949</v>
      </c>
      <c r="L360" s="118">
        <v>531424658</v>
      </c>
      <c r="M360" s="109">
        <v>0.94102380778799999</v>
      </c>
      <c r="N360" s="119">
        <v>6.3449234117</v>
      </c>
      <c r="O360" s="115" t="s">
        <v>78</v>
      </c>
      <c r="P360" s="111">
        <v>0.1498792803</v>
      </c>
      <c r="Q360" s="120"/>
      <c r="R360" s="121"/>
    </row>
    <row r="361" spans="2:18" ht="17.25" customHeight="1" x14ac:dyDescent="0.25">
      <c r="B361" s="114" t="s">
        <v>74</v>
      </c>
      <c r="C361" s="115" t="s">
        <v>199</v>
      </c>
      <c r="D361" s="116" t="s">
        <v>75</v>
      </c>
      <c r="E361" s="115" t="s">
        <v>76</v>
      </c>
      <c r="F361" s="117">
        <v>44012.698368055557</v>
      </c>
      <c r="G361" s="117">
        <v>44382</v>
      </c>
      <c r="H361" s="116" t="s">
        <v>77</v>
      </c>
      <c r="I361" s="118">
        <v>531424658</v>
      </c>
      <c r="J361" s="118">
        <v>500000000</v>
      </c>
      <c r="K361" s="118">
        <v>500083255.22372949</v>
      </c>
      <c r="L361" s="118">
        <v>531424658</v>
      </c>
      <c r="M361" s="109">
        <v>0.94102380778799999</v>
      </c>
      <c r="N361" s="119">
        <v>6.3449234117</v>
      </c>
      <c r="O361" s="115" t="s">
        <v>78</v>
      </c>
      <c r="P361" s="111">
        <v>0.1498792803</v>
      </c>
      <c r="Q361" s="120"/>
      <c r="R361" s="121"/>
    </row>
    <row r="362" spans="2:18" ht="17.25" customHeight="1" x14ac:dyDescent="0.25">
      <c r="B362" s="114" t="s">
        <v>74</v>
      </c>
      <c r="C362" s="115" t="s">
        <v>199</v>
      </c>
      <c r="D362" s="116" t="s">
        <v>75</v>
      </c>
      <c r="E362" s="115" t="s">
        <v>76</v>
      </c>
      <c r="F362" s="117">
        <v>44001.667071759257</v>
      </c>
      <c r="G362" s="117">
        <v>44551</v>
      </c>
      <c r="H362" s="116" t="s">
        <v>77</v>
      </c>
      <c r="I362" s="118">
        <v>552739726</v>
      </c>
      <c r="J362" s="118">
        <v>499999999</v>
      </c>
      <c r="K362" s="118">
        <v>501235855.61097127</v>
      </c>
      <c r="L362" s="118">
        <v>552739726</v>
      </c>
      <c r="M362" s="109">
        <v>0.90682075493000003</v>
      </c>
      <c r="N362" s="119">
        <v>7.1855781416999998</v>
      </c>
      <c r="O362" s="115" t="s">
        <v>78</v>
      </c>
      <c r="P362" s="111">
        <v>0.1502247246</v>
      </c>
      <c r="Q362" s="120"/>
      <c r="R362" s="121"/>
    </row>
    <row r="363" spans="2:18" ht="17.25" customHeight="1" x14ac:dyDescent="0.25">
      <c r="B363" s="114" t="s">
        <v>74</v>
      </c>
      <c r="C363" s="115" t="s">
        <v>199</v>
      </c>
      <c r="D363" s="116" t="s">
        <v>75</v>
      </c>
      <c r="E363" s="115" t="s">
        <v>76</v>
      </c>
      <c r="F363" s="117">
        <v>43910.681087962963</v>
      </c>
      <c r="G363" s="117">
        <v>44389</v>
      </c>
      <c r="H363" s="116" t="s">
        <v>77</v>
      </c>
      <c r="I363" s="118">
        <v>100300683</v>
      </c>
      <c r="J363" s="118">
        <v>90888578</v>
      </c>
      <c r="K363" s="118">
        <v>89702272.511948019</v>
      </c>
      <c r="L363" s="118">
        <v>100300683</v>
      </c>
      <c r="M363" s="109">
        <v>0.89433361597299998</v>
      </c>
      <c r="N363" s="119">
        <v>8.2432157829000001</v>
      </c>
      <c r="O363" s="115" t="s">
        <v>78</v>
      </c>
      <c r="P363" s="111">
        <v>2.6884547500000001E-2</v>
      </c>
      <c r="Q363" s="120"/>
      <c r="R363" s="121"/>
    </row>
    <row r="364" spans="2:18" ht="17.25" customHeight="1" x14ac:dyDescent="0.25">
      <c r="B364" s="114" t="s">
        <v>74</v>
      </c>
      <c r="C364" s="115" t="s">
        <v>199</v>
      </c>
      <c r="D364" s="116" t="s">
        <v>75</v>
      </c>
      <c r="E364" s="115" t="s">
        <v>76</v>
      </c>
      <c r="F364" s="117">
        <v>44097.642638888887</v>
      </c>
      <c r="G364" s="117">
        <v>44648</v>
      </c>
      <c r="H364" s="116" t="s">
        <v>77</v>
      </c>
      <c r="I364" s="118">
        <v>1076989041</v>
      </c>
      <c r="J364" s="118">
        <v>1000000000</v>
      </c>
      <c r="K364" s="118">
        <v>1000966208.8372705</v>
      </c>
      <c r="L364" s="118">
        <v>1076989041</v>
      </c>
      <c r="M364" s="109">
        <v>0.929411693835</v>
      </c>
      <c r="N364" s="119">
        <v>5.1646008067000002</v>
      </c>
      <c r="O364" s="115" t="s">
        <v>78</v>
      </c>
      <c r="P364" s="111">
        <v>0.29999823710000001</v>
      </c>
      <c r="Q364" s="120"/>
      <c r="R364" s="121"/>
    </row>
    <row r="365" spans="2:18" ht="17.25" customHeight="1" x14ac:dyDescent="0.25">
      <c r="B365" s="114" t="s">
        <v>74</v>
      </c>
      <c r="C365" s="115" t="s">
        <v>199</v>
      </c>
      <c r="D365" s="116" t="s">
        <v>75</v>
      </c>
      <c r="E365" s="115" t="s">
        <v>76</v>
      </c>
      <c r="F365" s="117">
        <v>44012.699467592596</v>
      </c>
      <c r="G365" s="117">
        <v>44382</v>
      </c>
      <c r="H365" s="116" t="s">
        <v>77</v>
      </c>
      <c r="I365" s="118">
        <v>531424658</v>
      </c>
      <c r="J365" s="118">
        <v>500000000</v>
      </c>
      <c r="K365" s="118">
        <v>500083255.22372949</v>
      </c>
      <c r="L365" s="118">
        <v>531424658</v>
      </c>
      <c r="M365" s="109">
        <v>0.94102380778799999</v>
      </c>
      <c r="N365" s="119">
        <v>6.3449234117</v>
      </c>
      <c r="O365" s="115" t="s">
        <v>78</v>
      </c>
      <c r="P365" s="111">
        <v>0.1498792803</v>
      </c>
      <c r="Q365" s="120"/>
      <c r="R365" s="121"/>
    </row>
    <row r="366" spans="2:18" ht="17.25" customHeight="1" x14ac:dyDescent="0.25">
      <c r="B366" s="114" t="s">
        <v>74</v>
      </c>
      <c r="C366" s="115" t="s">
        <v>199</v>
      </c>
      <c r="D366" s="116" t="s">
        <v>75</v>
      </c>
      <c r="E366" s="115" t="s">
        <v>76</v>
      </c>
      <c r="F366" s="117">
        <v>44012.697430555556</v>
      </c>
      <c r="G366" s="117">
        <v>44382</v>
      </c>
      <c r="H366" s="116" t="s">
        <v>77</v>
      </c>
      <c r="I366" s="118">
        <v>531424658</v>
      </c>
      <c r="J366" s="118">
        <v>500000000</v>
      </c>
      <c r="K366" s="118">
        <v>500083255.22372949</v>
      </c>
      <c r="L366" s="118">
        <v>531424658</v>
      </c>
      <c r="M366" s="109">
        <v>0.94102380778799999</v>
      </c>
      <c r="N366" s="119">
        <v>6.3449234117</v>
      </c>
      <c r="O366" s="115" t="s">
        <v>78</v>
      </c>
      <c r="P366" s="111">
        <v>0.1498792803</v>
      </c>
      <c r="Q366" s="120"/>
      <c r="R366" s="121"/>
    </row>
    <row r="367" spans="2:18" ht="17.25" customHeight="1" x14ac:dyDescent="0.25">
      <c r="B367" s="114" t="s">
        <v>74</v>
      </c>
      <c r="C367" s="115" t="s">
        <v>199</v>
      </c>
      <c r="D367" s="116" t="s">
        <v>75</v>
      </c>
      <c r="E367" s="115" t="s">
        <v>76</v>
      </c>
      <c r="F367" s="117">
        <v>44001.665856481479</v>
      </c>
      <c r="G367" s="117">
        <v>44551</v>
      </c>
      <c r="H367" s="116" t="s">
        <v>77</v>
      </c>
      <c r="I367" s="118">
        <v>552739726</v>
      </c>
      <c r="J367" s="118">
        <v>499999999</v>
      </c>
      <c r="K367" s="118">
        <v>501235855.61097127</v>
      </c>
      <c r="L367" s="118">
        <v>552739726</v>
      </c>
      <c r="M367" s="109">
        <v>0.90682075493000003</v>
      </c>
      <c r="N367" s="119">
        <v>7.1855781416999998</v>
      </c>
      <c r="O367" s="115" t="s">
        <v>78</v>
      </c>
      <c r="P367" s="111">
        <v>0.1502247246</v>
      </c>
      <c r="Q367" s="120"/>
      <c r="R367" s="121"/>
    </row>
    <row r="368" spans="2:18" ht="17.25" customHeight="1" x14ac:dyDescent="0.25">
      <c r="B368" s="114" t="s">
        <v>74</v>
      </c>
      <c r="C368" s="115" t="s">
        <v>199</v>
      </c>
      <c r="D368" s="116" t="s">
        <v>75</v>
      </c>
      <c r="E368" s="115" t="s">
        <v>76</v>
      </c>
      <c r="F368" s="117">
        <v>44097.644386574073</v>
      </c>
      <c r="G368" s="117">
        <v>44648</v>
      </c>
      <c r="H368" s="116" t="s">
        <v>77</v>
      </c>
      <c r="I368" s="118">
        <v>1076989041</v>
      </c>
      <c r="J368" s="118">
        <v>1000000000</v>
      </c>
      <c r="K368" s="118">
        <v>1000966208.8372705</v>
      </c>
      <c r="L368" s="118">
        <v>1076989041</v>
      </c>
      <c r="M368" s="109">
        <v>0.929411693835</v>
      </c>
      <c r="N368" s="119">
        <v>5.1646008067000002</v>
      </c>
      <c r="O368" s="115" t="s">
        <v>78</v>
      </c>
      <c r="P368" s="111">
        <v>0.29999823710000001</v>
      </c>
      <c r="Q368" s="120"/>
      <c r="R368" s="121"/>
    </row>
    <row r="369" spans="2:18" ht="17.25" customHeight="1" x14ac:dyDescent="0.25">
      <c r="B369" s="114" t="s">
        <v>74</v>
      </c>
      <c r="C369" s="115" t="s">
        <v>199</v>
      </c>
      <c r="D369" s="116" t="s">
        <v>75</v>
      </c>
      <c r="E369" s="115" t="s">
        <v>76</v>
      </c>
      <c r="F369" s="117">
        <v>44012.700555555559</v>
      </c>
      <c r="G369" s="117">
        <v>44382</v>
      </c>
      <c r="H369" s="116" t="s">
        <v>77</v>
      </c>
      <c r="I369" s="118">
        <v>531424658</v>
      </c>
      <c r="J369" s="118">
        <v>500000000</v>
      </c>
      <c r="K369" s="118">
        <v>500083255.22372949</v>
      </c>
      <c r="L369" s="118">
        <v>531424658</v>
      </c>
      <c r="M369" s="109">
        <v>0.94102380778799999</v>
      </c>
      <c r="N369" s="119">
        <v>6.3449234117</v>
      </c>
      <c r="O369" s="115" t="s">
        <v>78</v>
      </c>
      <c r="P369" s="111">
        <v>0.1498792803</v>
      </c>
      <c r="Q369" s="120"/>
      <c r="R369" s="121"/>
    </row>
    <row r="370" spans="2:18" ht="17.25" customHeight="1" x14ac:dyDescent="0.25">
      <c r="B370" s="114" t="s">
        <v>74</v>
      </c>
      <c r="C370" s="115" t="s">
        <v>199</v>
      </c>
      <c r="D370" s="116" t="s">
        <v>75</v>
      </c>
      <c r="E370" s="115" t="s">
        <v>76</v>
      </c>
      <c r="F370" s="117">
        <v>44012.698657407411</v>
      </c>
      <c r="G370" s="117">
        <v>44382</v>
      </c>
      <c r="H370" s="116" t="s">
        <v>77</v>
      </c>
      <c r="I370" s="118">
        <v>531424658</v>
      </c>
      <c r="J370" s="118">
        <v>500000000</v>
      </c>
      <c r="K370" s="118">
        <v>500083255.22372949</v>
      </c>
      <c r="L370" s="118">
        <v>531424658</v>
      </c>
      <c r="M370" s="109">
        <v>0.94102380778799999</v>
      </c>
      <c r="N370" s="119">
        <v>6.3449234117</v>
      </c>
      <c r="O370" s="115" t="s">
        <v>78</v>
      </c>
      <c r="P370" s="111">
        <v>0.1498792803</v>
      </c>
      <c r="Q370" s="120"/>
      <c r="R370" s="121"/>
    </row>
    <row r="371" spans="2:18" ht="17.25" customHeight="1" x14ac:dyDescent="0.25">
      <c r="B371" s="114" t="s">
        <v>74</v>
      </c>
      <c r="C371" s="115" t="s">
        <v>199</v>
      </c>
      <c r="D371" s="116" t="s">
        <v>75</v>
      </c>
      <c r="E371" s="115" t="s">
        <v>76</v>
      </c>
      <c r="F371" s="117">
        <v>44001.66741898148</v>
      </c>
      <c r="G371" s="117">
        <v>44551</v>
      </c>
      <c r="H371" s="116" t="s">
        <v>77</v>
      </c>
      <c r="I371" s="118">
        <v>552739726</v>
      </c>
      <c r="J371" s="118">
        <v>499999999</v>
      </c>
      <c r="K371" s="118">
        <v>501235855.61097127</v>
      </c>
      <c r="L371" s="118">
        <v>552739726</v>
      </c>
      <c r="M371" s="109">
        <v>0.90682075493000003</v>
      </c>
      <c r="N371" s="119">
        <v>7.1855781416999998</v>
      </c>
      <c r="O371" s="115" t="s">
        <v>78</v>
      </c>
      <c r="P371" s="111">
        <v>0.1502247246</v>
      </c>
      <c r="Q371" s="120"/>
      <c r="R371" s="121"/>
    </row>
    <row r="372" spans="2:18" ht="17.25" customHeight="1" x14ac:dyDescent="0.25">
      <c r="B372" s="114" t="s">
        <v>74</v>
      </c>
      <c r="C372" s="115" t="s">
        <v>199</v>
      </c>
      <c r="D372" s="116" t="s">
        <v>75</v>
      </c>
      <c r="E372" s="115" t="s">
        <v>76</v>
      </c>
      <c r="F372" s="117">
        <v>44001.664687500001</v>
      </c>
      <c r="G372" s="117">
        <v>44551</v>
      </c>
      <c r="H372" s="116" t="s">
        <v>77</v>
      </c>
      <c r="I372" s="118">
        <v>552739726</v>
      </c>
      <c r="J372" s="118">
        <v>499999999</v>
      </c>
      <c r="K372" s="118">
        <v>501235855.61097127</v>
      </c>
      <c r="L372" s="118">
        <v>552739726</v>
      </c>
      <c r="M372" s="109">
        <v>0.90682075493000003</v>
      </c>
      <c r="N372" s="119">
        <v>7.1855781416999998</v>
      </c>
      <c r="O372" s="115" t="s">
        <v>78</v>
      </c>
      <c r="P372" s="111">
        <v>0.1502247246</v>
      </c>
      <c r="Q372" s="120"/>
      <c r="R372" s="121"/>
    </row>
    <row r="373" spans="2:18" ht="17.25" customHeight="1" x14ac:dyDescent="0.25">
      <c r="B373" s="114" t="s">
        <v>74</v>
      </c>
      <c r="C373" s="115" t="s">
        <v>199</v>
      </c>
      <c r="D373" s="116" t="s">
        <v>75</v>
      </c>
      <c r="E373" s="115" t="s">
        <v>76</v>
      </c>
      <c r="F373" s="117">
        <v>44097.64298611111</v>
      </c>
      <c r="G373" s="117">
        <v>44648</v>
      </c>
      <c r="H373" s="116" t="s">
        <v>77</v>
      </c>
      <c r="I373" s="118">
        <v>1076989041</v>
      </c>
      <c r="J373" s="118">
        <v>1000000000</v>
      </c>
      <c r="K373" s="118">
        <v>1000966208.8372705</v>
      </c>
      <c r="L373" s="118">
        <v>1076989041</v>
      </c>
      <c r="M373" s="109">
        <v>0.929411693835</v>
      </c>
      <c r="N373" s="119">
        <v>5.1646008067000002</v>
      </c>
      <c r="O373" s="115" t="s">
        <v>78</v>
      </c>
      <c r="P373" s="111">
        <v>0.29999823710000001</v>
      </c>
      <c r="Q373" s="120"/>
      <c r="R373" s="121"/>
    </row>
    <row r="374" spans="2:18" ht="17.25" customHeight="1" x14ac:dyDescent="0.25">
      <c r="B374" s="114" t="s">
        <v>74</v>
      </c>
      <c r="C374" s="115" t="s">
        <v>199</v>
      </c>
      <c r="D374" s="116" t="s">
        <v>75</v>
      </c>
      <c r="E374" s="115" t="s">
        <v>76</v>
      </c>
      <c r="F374" s="117">
        <v>44012.699756944443</v>
      </c>
      <c r="G374" s="117">
        <v>44382</v>
      </c>
      <c r="H374" s="116" t="s">
        <v>77</v>
      </c>
      <c r="I374" s="118">
        <v>531424658</v>
      </c>
      <c r="J374" s="118">
        <v>500000000</v>
      </c>
      <c r="K374" s="118">
        <v>500083255.22372949</v>
      </c>
      <c r="L374" s="118">
        <v>531424658</v>
      </c>
      <c r="M374" s="109">
        <v>0.94102380778799999</v>
      </c>
      <c r="N374" s="119">
        <v>6.3449234117</v>
      </c>
      <c r="O374" s="115" t="s">
        <v>78</v>
      </c>
      <c r="P374" s="111">
        <v>0.1498792803</v>
      </c>
      <c r="Q374" s="120"/>
      <c r="R374" s="121"/>
    </row>
    <row r="375" spans="2:18" ht="17.25" customHeight="1" x14ac:dyDescent="0.25">
      <c r="B375" s="114" t="s">
        <v>74</v>
      </c>
      <c r="C375" s="115" t="s">
        <v>199</v>
      </c>
      <c r="D375" s="116" t="s">
        <v>75</v>
      </c>
      <c r="E375" s="115" t="s">
        <v>76</v>
      </c>
      <c r="F375" s="117">
        <v>44012.697708333333</v>
      </c>
      <c r="G375" s="117">
        <v>44382</v>
      </c>
      <c r="H375" s="116" t="s">
        <v>77</v>
      </c>
      <c r="I375" s="118">
        <v>531424658</v>
      </c>
      <c r="J375" s="118">
        <v>500000000</v>
      </c>
      <c r="K375" s="118">
        <v>500083255.22372949</v>
      </c>
      <c r="L375" s="118">
        <v>531424658</v>
      </c>
      <c r="M375" s="109">
        <v>0.94102380778799999</v>
      </c>
      <c r="N375" s="119">
        <v>6.3449234117</v>
      </c>
      <c r="O375" s="115" t="s">
        <v>78</v>
      </c>
      <c r="P375" s="111">
        <v>0.1498792803</v>
      </c>
      <c r="Q375" s="120"/>
      <c r="R375" s="121"/>
    </row>
    <row r="376" spans="2:18" ht="17.25" customHeight="1" x14ac:dyDescent="0.25">
      <c r="B376" s="114" t="s">
        <v>74</v>
      </c>
      <c r="C376" s="115" t="s">
        <v>199</v>
      </c>
      <c r="D376" s="116" t="s">
        <v>75</v>
      </c>
      <c r="E376" s="115" t="s">
        <v>76</v>
      </c>
      <c r="F376" s="117">
        <v>44001.666250000002</v>
      </c>
      <c r="G376" s="117">
        <v>44551</v>
      </c>
      <c r="H376" s="116" t="s">
        <v>77</v>
      </c>
      <c r="I376" s="118">
        <v>552739726</v>
      </c>
      <c r="J376" s="118">
        <v>499999999</v>
      </c>
      <c r="K376" s="118">
        <v>501235855.61097127</v>
      </c>
      <c r="L376" s="118">
        <v>552739726</v>
      </c>
      <c r="M376" s="109">
        <v>0.90682075493000003</v>
      </c>
      <c r="N376" s="119">
        <v>7.1855781416999998</v>
      </c>
      <c r="O376" s="115" t="s">
        <v>78</v>
      </c>
      <c r="P376" s="111">
        <v>0.1502247246</v>
      </c>
      <c r="Q376" s="120"/>
      <c r="R376" s="121"/>
    </row>
    <row r="377" spans="2:18" ht="17.25" customHeight="1" x14ac:dyDescent="0.25">
      <c r="B377" s="114" t="s">
        <v>74</v>
      </c>
      <c r="C377" s="115" t="s">
        <v>199</v>
      </c>
      <c r="D377" s="116" t="s">
        <v>75</v>
      </c>
      <c r="E377" s="115" t="s">
        <v>76</v>
      </c>
      <c r="F377" s="117">
        <v>44012.700949074075</v>
      </c>
      <c r="G377" s="117">
        <v>44382</v>
      </c>
      <c r="H377" s="116" t="s">
        <v>77</v>
      </c>
      <c r="I377" s="118">
        <v>531424658</v>
      </c>
      <c r="J377" s="118">
        <v>500000000</v>
      </c>
      <c r="K377" s="118">
        <v>500083255.22372949</v>
      </c>
      <c r="L377" s="118">
        <v>531424658</v>
      </c>
      <c r="M377" s="109">
        <v>0.94102380778799999</v>
      </c>
      <c r="N377" s="119">
        <v>6.3449234117</v>
      </c>
      <c r="O377" s="115" t="s">
        <v>78</v>
      </c>
      <c r="P377" s="111">
        <v>0.1498792803</v>
      </c>
      <c r="Q377" s="120"/>
      <c r="R377" s="121"/>
    </row>
    <row r="378" spans="2:18" ht="17.25" customHeight="1" x14ac:dyDescent="0.25">
      <c r="B378" s="114" t="s">
        <v>74</v>
      </c>
      <c r="C378" s="115" t="s">
        <v>199</v>
      </c>
      <c r="D378" s="116" t="s">
        <v>75</v>
      </c>
      <c r="E378" s="115" t="s">
        <v>76</v>
      </c>
      <c r="F378" s="117">
        <v>44012.698912037034</v>
      </c>
      <c r="G378" s="117">
        <v>44382</v>
      </c>
      <c r="H378" s="116" t="s">
        <v>77</v>
      </c>
      <c r="I378" s="118">
        <v>531424658</v>
      </c>
      <c r="J378" s="118">
        <v>500000000</v>
      </c>
      <c r="K378" s="118">
        <v>500083255.22372949</v>
      </c>
      <c r="L378" s="118">
        <v>531424658</v>
      </c>
      <c r="M378" s="109">
        <v>0.94102380778799999</v>
      </c>
      <c r="N378" s="119">
        <v>6.3449234117</v>
      </c>
      <c r="O378" s="115" t="s">
        <v>78</v>
      </c>
      <c r="P378" s="111">
        <v>0.1498792803</v>
      </c>
      <c r="Q378" s="120"/>
      <c r="R378" s="121"/>
    </row>
    <row r="379" spans="2:18" ht="17.25" customHeight="1" x14ac:dyDescent="0.25">
      <c r="B379" s="114" t="s">
        <v>74</v>
      </c>
      <c r="C379" s="115" t="s">
        <v>199</v>
      </c>
      <c r="D379" s="116" t="s">
        <v>75</v>
      </c>
      <c r="E379" s="115" t="s">
        <v>76</v>
      </c>
      <c r="F379" s="117">
        <v>44001.668136574073</v>
      </c>
      <c r="G379" s="117">
        <v>44551</v>
      </c>
      <c r="H379" s="116" t="s">
        <v>77</v>
      </c>
      <c r="I379" s="118">
        <v>552739726</v>
      </c>
      <c r="J379" s="118">
        <v>499999999</v>
      </c>
      <c r="K379" s="118">
        <v>501235855.61097127</v>
      </c>
      <c r="L379" s="118">
        <v>552739726</v>
      </c>
      <c r="M379" s="109">
        <v>0.90682075493000003</v>
      </c>
      <c r="N379" s="119">
        <v>7.1855781416999998</v>
      </c>
      <c r="O379" s="115" t="s">
        <v>78</v>
      </c>
      <c r="P379" s="111">
        <v>0.1502247246</v>
      </c>
      <c r="Q379" s="120"/>
      <c r="R379" s="121"/>
    </row>
    <row r="380" spans="2:18" ht="17.25" customHeight="1" x14ac:dyDescent="0.25">
      <c r="B380" s="114" t="s">
        <v>74</v>
      </c>
      <c r="C380" s="115" t="s">
        <v>199</v>
      </c>
      <c r="D380" s="116" t="s">
        <v>75</v>
      </c>
      <c r="E380" s="115" t="s">
        <v>76</v>
      </c>
      <c r="F380" s="117">
        <v>44001.665081018517</v>
      </c>
      <c r="G380" s="117">
        <v>44551</v>
      </c>
      <c r="H380" s="116" t="s">
        <v>77</v>
      </c>
      <c r="I380" s="118">
        <v>552739726</v>
      </c>
      <c r="J380" s="118">
        <v>499999999</v>
      </c>
      <c r="K380" s="118">
        <v>501235855.61097127</v>
      </c>
      <c r="L380" s="118">
        <v>552739726</v>
      </c>
      <c r="M380" s="109">
        <v>0.90682075493000003</v>
      </c>
      <c r="N380" s="119">
        <v>7.1855781416999998</v>
      </c>
      <c r="O380" s="115" t="s">
        <v>78</v>
      </c>
      <c r="P380" s="111">
        <v>0.1502247246</v>
      </c>
      <c r="Q380" s="120"/>
      <c r="R380" s="121"/>
    </row>
    <row r="381" spans="2:18" ht="17.25" customHeight="1" x14ac:dyDescent="0.25">
      <c r="B381" s="114" t="s">
        <v>74</v>
      </c>
      <c r="C381" s="115" t="s">
        <v>199</v>
      </c>
      <c r="D381" s="116" t="s">
        <v>75</v>
      </c>
      <c r="E381" s="115" t="s">
        <v>76</v>
      </c>
      <c r="F381" s="117">
        <v>44097.643587962964</v>
      </c>
      <c r="G381" s="117">
        <v>44648</v>
      </c>
      <c r="H381" s="116" t="s">
        <v>77</v>
      </c>
      <c r="I381" s="118">
        <v>1076989041</v>
      </c>
      <c r="J381" s="118">
        <v>1000000000</v>
      </c>
      <c r="K381" s="118">
        <v>1000966208.8372705</v>
      </c>
      <c r="L381" s="118">
        <v>1076989041</v>
      </c>
      <c r="M381" s="109">
        <v>0.929411693835</v>
      </c>
      <c r="N381" s="119">
        <v>5.1646008067000002</v>
      </c>
      <c r="O381" s="115" t="s">
        <v>78</v>
      </c>
      <c r="P381" s="111">
        <v>0.29999823710000001</v>
      </c>
      <c r="Q381" s="120"/>
      <c r="R381" s="121"/>
    </row>
    <row r="382" spans="2:18" ht="17.25" customHeight="1" x14ac:dyDescent="0.25">
      <c r="B382" s="114" t="s">
        <v>74</v>
      </c>
      <c r="C382" s="115" t="s">
        <v>199</v>
      </c>
      <c r="D382" s="116" t="s">
        <v>75</v>
      </c>
      <c r="E382" s="115" t="s">
        <v>76</v>
      </c>
      <c r="F382" s="117">
        <v>44012.70003472222</v>
      </c>
      <c r="G382" s="117">
        <v>44382</v>
      </c>
      <c r="H382" s="116" t="s">
        <v>77</v>
      </c>
      <c r="I382" s="118">
        <v>531424658</v>
      </c>
      <c r="J382" s="118">
        <v>500000000</v>
      </c>
      <c r="K382" s="118">
        <v>500083255.22372949</v>
      </c>
      <c r="L382" s="118">
        <v>531424658</v>
      </c>
      <c r="M382" s="109">
        <v>0.94102380778799999</v>
      </c>
      <c r="N382" s="119">
        <v>6.3449234117</v>
      </c>
      <c r="O382" s="115" t="s">
        <v>78</v>
      </c>
      <c r="P382" s="111">
        <v>0.1498792803</v>
      </c>
      <c r="Q382" s="120"/>
      <c r="R382" s="121"/>
    </row>
    <row r="383" spans="2:18" ht="17.25" customHeight="1" x14ac:dyDescent="0.25">
      <c r="B383" s="114" t="s">
        <v>74</v>
      </c>
      <c r="C383" s="115" t="s">
        <v>199</v>
      </c>
      <c r="D383" s="116" t="s">
        <v>75</v>
      </c>
      <c r="E383" s="115" t="s">
        <v>76</v>
      </c>
      <c r="F383" s="117">
        <v>44012.69803240741</v>
      </c>
      <c r="G383" s="117">
        <v>44382</v>
      </c>
      <c r="H383" s="116" t="s">
        <v>77</v>
      </c>
      <c r="I383" s="118">
        <v>531424658</v>
      </c>
      <c r="J383" s="118">
        <v>500000000</v>
      </c>
      <c r="K383" s="118">
        <v>500083255.22372949</v>
      </c>
      <c r="L383" s="118">
        <v>531424658</v>
      </c>
      <c r="M383" s="109">
        <v>0.94102380778799999</v>
      </c>
      <c r="N383" s="119">
        <v>6.3449234117</v>
      </c>
      <c r="O383" s="115" t="s">
        <v>78</v>
      </c>
      <c r="P383" s="111">
        <v>0.1498792803</v>
      </c>
      <c r="Q383" s="120"/>
      <c r="R383" s="121"/>
    </row>
    <row r="384" spans="2:18" ht="17.25" customHeight="1" x14ac:dyDescent="0.25">
      <c r="B384" s="114" t="s">
        <v>74</v>
      </c>
      <c r="C384" s="115" t="s">
        <v>199</v>
      </c>
      <c r="D384" s="116" t="s">
        <v>75</v>
      </c>
      <c r="E384" s="115" t="s">
        <v>76</v>
      </c>
      <c r="F384" s="117">
        <v>44001.66673611111</v>
      </c>
      <c r="G384" s="117">
        <v>44551</v>
      </c>
      <c r="H384" s="116" t="s">
        <v>77</v>
      </c>
      <c r="I384" s="118">
        <v>552739726</v>
      </c>
      <c r="J384" s="118">
        <v>499999999</v>
      </c>
      <c r="K384" s="118">
        <v>501235855.61097127</v>
      </c>
      <c r="L384" s="118">
        <v>552739726</v>
      </c>
      <c r="M384" s="109">
        <v>0.90682075493000003</v>
      </c>
      <c r="N384" s="119">
        <v>7.1855781416999998</v>
      </c>
      <c r="O384" s="115" t="s">
        <v>78</v>
      </c>
      <c r="P384" s="111">
        <v>0.1502247246</v>
      </c>
      <c r="Q384" s="120"/>
      <c r="R384" s="121"/>
    </row>
    <row r="385" spans="2:18" ht="17.25" customHeight="1" x14ac:dyDescent="0.25">
      <c r="B385" s="114" t="s">
        <v>74</v>
      </c>
      <c r="C385" s="115" t="s">
        <v>199</v>
      </c>
      <c r="D385" s="116" t="s">
        <v>75</v>
      </c>
      <c r="E385" s="115" t="s">
        <v>76</v>
      </c>
      <c r="F385" s="117">
        <v>43706.673229166663</v>
      </c>
      <c r="G385" s="117">
        <v>44431</v>
      </c>
      <c r="H385" s="116" t="s">
        <v>77</v>
      </c>
      <c r="I385" s="118">
        <v>579037671</v>
      </c>
      <c r="J385" s="118">
        <v>504698603</v>
      </c>
      <c r="K385" s="118">
        <v>506860854.99053317</v>
      </c>
      <c r="L385" s="118">
        <v>579037671</v>
      </c>
      <c r="M385" s="109">
        <v>0.87535039665900005</v>
      </c>
      <c r="N385" s="119">
        <v>7.4512159450000004</v>
      </c>
      <c r="O385" s="115" t="s">
        <v>78</v>
      </c>
      <c r="P385" s="111">
        <v>0.15191058560000001</v>
      </c>
      <c r="Q385" s="120"/>
      <c r="R385" s="121"/>
    </row>
    <row r="386" spans="2:18" ht="17.25" customHeight="1" x14ac:dyDescent="0.25">
      <c r="B386" s="114" t="s">
        <v>74</v>
      </c>
      <c r="C386" s="115" t="s">
        <v>199</v>
      </c>
      <c r="D386" s="116" t="s">
        <v>75</v>
      </c>
      <c r="E386" s="115" t="s">
        <v>76</v>
      </c>
      <c r="F386" s="117">
        <v>44014.581875000003</v>
      </c>
      <c r="G386" s="117">
        <v>44977</v>
      </c>
      <c r="H386" s="116" t="s">
        <v>77</v>
      </c>
      <c r="I386" s="118">
        <v>2556164381</v>
      </c>
      <c r="J386" s="118">
        <v>2075231892</v>
      </c>
      <c r="K386" s="118">
        <v>2072399229.2535267</v>
      </c>
      <c r="L386" s="118">
        <v>2556164381</v>
      </c>
      <c r="M386" s="109">
        <v>0.81074567999500002</v>
      </c>
      <c r="N386" s="119">
        <v>9.3040065447</v>
      </c>
      <c r="O386" s="115" t="s">
        <v>78</v>
      </c>
      <c r="P386" s="111">
        <v>0.62111598769999998</v>
      </c>
      <c r="Q386" s="120"/>
      <c r="R386" s="121"/>
    </row>
    <row r="387" spans="2:18" ht="17.25" customHeight="1" x14ac:dyDescent="0.25">
      <c r="B387" s="122" t="s">
        <v>200</v>
      </c>
      <c r="C387" s="123"/>
      <c r="D387" s="124"/>
      <c r="E387" s="123"/>
      <c r="F387" s="125"/>
      <c r="G387" s="125"/>
      <c r="H387" s="124"/>
      <c r="I387" s="126">
        <v>21056365754</v>
      </c>
      <c r="J387" s="126">
        <v>19170819063</v>
      </c>
      <c r="K387" s="126">
        <v>19187234274.960564</v>
      </c>
      <c r="L387" s="126">
        <v>21056365754</v>
      </c>
      <c r="M387" s="109"/>
      <c r="N387" s="127"/>
      <c r="O387" s="123"/>
      <c r="P387" s="128">
        <v>5.7505801961999996</v>
      </c>
      <c r="Q387" s="129"/>
      <c r="R387" s="130"/>
    </row>
    <row r="388" spans="2:18" ht="17.25" customHeight="1" x14ac:dyDescent="0.25">
      <c r="B388" s="114" t="s">
        <v>74</v>
      </c>
      <c r="C388" s="115" t="s">
        <v>92</v>
      </c>
      <c r="D388" s="116" t="s">
        <v>75</v>
      </c>
      <c r="E388" s="115" t="s">
        <v>76</v>
      </c>
      <c r="F388" s="117">
        <v>44068.452314814815</v>
      </c>
      <c r="G388" s="117">
        <v>44155</v>
      </c>
      <c r="H388" s="116" t="s">
        <v>77</v>
      </c>
      <c r="I388" s="118">
        <v>500000000</v>
      </c>
      <c r="J388" s="118">
        <v>491797713</v>
      </c>
      <c r="K388" s="118">
        <v>495175315.9835009</v>
      </c>
      <c r="L388" s="118">
        <v>500000000</v>
      </c>
      <c r="M388" s="109">
        <v>0.99035063196700002</v>
      </c>
      <c r="N388" s="119">
        <v>7.1859028379999996</v>
      </c>
      <c r="O388" s="115" t="s">
        <v>78</v>
      </c>
      <c r="P388" s="111">
        <v>0.14840832840000001</v>
      </c>
      <c r="Q388" s="120"/>
      <c r="R388" s="121"/>
    </row>
    <row r="389" spans="2:18" ht="17.25" customHeight="1" x14ac:dyDescent="0.25">
      <c r="B389" s="114" t="s">
        <v>74</v>
      </c>
      <c r="C389" s="115" t="s">
        <v>92</v>
      </c>
      <c r="D389" s="116" t="s">
        <v>75</v>
      </c>
      <c r="E389" s="115" t="s">
        <v>76</v>
      </c>
      <c r="F389" s="117">
        <v>43790.787291666667</v>
      </c>
      <c r="G389" s="117">
        <v>44155</v>
      </c>
      <c r="H389" s="116" t="s">
        <v>77</v>
      </c>
      <c r="I389" s="118">
        <v>535000000</v>
      </c>
      <c r="J389" s="118">
        <v>500000001</v>
      </c>
      <c r="K389" s="118">
        <v>9021687.3685465343</v>
      </c>
      <c r="L389" s="118">
        <v>535000000</v>
      </c>
      <c r="M389" s="109">
        <v>1.6862967044000001E-2</v>
      </c>
      <c r="N389" s="119">
        <v>7.1858904714999996</v>
      </c>
      <c r="O389" s="115" t="s">
        <v>78</v>
      </c>
      <c r="P389" s="111">
        <v>2.7038778000000002E-3</v>
      </c>
      <c r="Q389" s="120"/>
      <c r="R389" s="121"/>
    </row>
    <row r="390" spans="2:18" ht="17.25" customHeight="1" x14ac:dyDescent="0.25">
      <c r="B390" s="114" t="s">
        <v>74</v>
      </c>
      <c r="C390" s="115" t="s">
        <v>92</v>
      </c>
      <c r="D390" s="116" t="s">
        <v>75</v>
      </c>
      <c r="E390" s="115" t="s">
        <v>76</v>
      </c>
      <c r="F390" s="117">
        <v>43789.546979166669</v>
      </c>
      <c r="G390" s="117">
        <v>44153</v>
      </c>
      <c r="H390" s="116" t="s">
        <v>77</v>
      </c>
      <c r="I390" s="118">
        <v>535000000</v>
      </c>
      <c r="J390" s="118">
        <v>500095070</v>
      </c>
      <c r="K390" s="118">
        <v>8835116.5864433665</v>
      </c>
      <c r="L390" s="118">
        <v>535000000</v>
      </c>
      <c r="M390" s="109">
        <v>1.651423661E-2</v>
      </c>
      <c r="N390" s="119">
        <v>7.1859077983999997</v>
      </c>
      <c r="O390" s="115" t="s">
        <v>78</v>
      </c>
      <c r="P390" s="111">
        <v>2.6479608999999999E-3</v>
      </c>
      <c r="Q390" s="120"/>
      <c r="R390" s="121"/>
    </row>
    <row r="391" spans="2:18" ht="17.25" customHeight="1" x14ac:dyDescent="0.25">
      <c r="B391" s="114" t="s">
        <v>74</v>
      </c>
      <c r="C391" s="115" t="s">
        <v>92</v>
      </c>
      <c r="D391" s="116" t="s">
        <v>75</v>
      </c>
      <c r="E391" s="115" t="s">
        <v>76</v>
      </c>
      <c r="F391" s="117">
        <v>44068.449618055558</v>
      </c>
      <c r="G391" s="117">
        <v>44153</v>
      </c>
      <c r="H391" s="116" t="s">
        <v>77</v>
      </c>
      <c r="I391" s="118">
        <v>500000000</v>
      </c>
      <c r="J391" s="118">
        <v>491984751</v>
      </c>
      <c r="K391" s="118">
        <v>495363638.85145795</v>
      </c>
      <c r="L391" s="118">
        <v>500000000</v>
      </c>
      <c r="M391" s="109">
        <v>0.99072727770299995</v>
      </c>
      <c r="N391" s="119">
        <v>7.1859035328000003</v>
      </c>
      <c r="O391" s="115" t="s">
        <v>78</v>
      </c>
      <c r="P391" s="111">
        <v>0.1484647704</v>
      </c>
      <c r="Q391" s="120"/>
      <c r="R391" s="121"/>
    </row>
    <row r="392" spans="2:18" ht="17.25" customHeight="1" x14ac:dyDescent="0.25">
      <c r="B392" s="114" t="s">
        <v>74</v>
      </c>
      <c r="C392" s="115" t="s">
        <v>92</v>
      </c>
      <c r="D392" s="116" t="s">
        <v>75</v>
      </c>
      <c r="E392" s="115" t="s">
        <v>76</v>
      </c>
      <c r="F392" s="117">
        <v>43790.787986111114</v>
      </c>
      <c r="G392" s="117">
        <v>44155</v>
      </c>
      <c r="H392" s="116" t="s">
        <v>77</v>
      </c>
      <c r="I392" s="118">
        <v>535000000</v>
      </c>
      <c r="J392" s="118">
        <v>500000001</v>
      </c>
      <c r="K392" s="118">
        <v>9021687.3685465343</v>
      </c>
      <c r="L392" s="118">
        <v>535000000</v>
      </c>
      <c r="M392" s="109">
        <v>1.6862967044000001E-2</v>
      </c>
      <c r="N392" s="119">
        <v>7.1858904714999996</v>
      </c>
      <c r="O392" s="115" t="s">
        <v>78</v>
      </c>
      <c r="P392" s="111">
        <v>2.7038778000000002E-3</v>
      </c>
      <c r="Q392" s="120"/>
      <c r="R392" s="121"/>
    </row>
    <row r="393" spans="2:18" ht="17.25" customHeight="1" x14ac:dyDescent="0.25">
      <c r="B393" s="114" t="s">
        <v>74</v>
      </c>
      <c r="C393" s="115" t="s">
        <v>92</v>
      </c>
      <c r="D393" s="116" t="s">
        <v>75</v>
      </c>
      <c r="E393" s="115" t="s">
        <v>76</v>
      </c>
      <c r="F393" s="117">
        <v>43789.547430555554</v>
      </c>
      <c r="G393" s="117">
        <v>44153</v>
      </c>
      <c r="H393" s="116" t="s">
        <v>77</v>
      </c>
      <c r="I393" s="118">
        <v>535000000</v>
      </c>
      <c r="J393" s="118">
        <v>500095070</v>
      </c>
      <c r="K393" s="118">
        <v>8835116.5864433665</v>
      </c>
      <c r="L393" s="118">
        <v>535000000</v>
      </c>
      <c r="M393" s="109">
        <v>1.651423661E-2</v>
      </c>
      <c r="N393" s="119">
        <v>7.1859077983999997</v>
      </c>
      <c r="O393" s="115" t="s">
        <v>78</v>
      </c>
      <c r="P393" s="111">
        <v>2.6479608999999999E-3</v>
      </c>
      <c r="Q393" s="120"/>
      <c r="R393" s="121"/>
    </row>
    <row r="394" spans="2:18" ht="17.25" customHeight="1" x14ac:dyDescent="0.25">
      <c r="B394" s="114" t="s">
        <v>74</v>
      </c>
      <c r="C394" s="115" t="s">
        <v>92</v>
      </c>
      <c r="D394" s="116" t="s">
        <v>75</v>
      </c>
      <c r="E394" s="115" t="s">
        <v>76</v>
      </c>
      <c r="F394" s="117">
        <v>44068.451689814814</v>
      </c>
      <c r="G394" s="117">
        <v>44155</v>
      </c>
      <c r="H394" s="116" t="s">
        <v>77</v>
      </c>
      <c r="I394" s="118">
        <v>500000000</v>
      </c>
      <c r="J394" s="118">
        <v>491797713</v>
      </c>
      <c r="K394" s="118">
        <v>495175315.9835009</v>
      </c>
      <c r="L394" s="118">
        <v>500000000</v>
      </c>
      <c r="M394" s="109">
        <v>0.99035063196700002</v>
      </c>
      <c r="N394" s="119">
        <v>7.1859028379999996</v>
      </c>
      <c r="O394" s="115" t="s">
        <v>78</v>
      </c>
      <c r="P394" s="111">
        <v>0.14840832840000001</v>
      </c>
      <c r="Q394" s="120"/>
      <c r="R394" s="121"/>
    </row>
    <row r="395" spans="2:18" ht="17.25" customHeight="1" x14ac:dyDescent="0.25">
      <c r="B395" s="114" t="s">
        <v>74</v>
      </c>
      <c r="C395" s="115" t="s">
        <v>92</v>
      </c>
      <c r="D395" s="116" t="s">
        <v>75</v>
      </c>
      <c r="E395" s="115" t="s">
        <v>76</v>
      </c>
      <c r="F395" s="117">
        <v>43789.54614583333</v>
      </c>
      <c r="G395" s="117">
        <v>44153</v>
      </c>
      <c r="H395" s="116" t="s">
        <v>77</v>
      </c>
      <c r="I395" s="118">
        <v>535000000</v>
      </c>
      <c r="J395" s="118">
        <v>500095070</v>
      </c>
      <c r="K395" s="118">
        <v>504198752.79144424</v>
      </c>
      <c r="L395" s="118">
        <v>535000000</v>
      </c>
      <c r="M395" s="109">
        <v>0.94242757531099997</v>
      </c>
      <c r="N395" s="119">
        <v>7.1859077983999997</v>
      </c>
      <c r="O395" s="115" t="s">
        <v>78</v>
      </c>
      <c r="P395" s="111">
        <v>0.15111273059999999</v>
      </c>
      <c r="Q395" s="120"/>
      <c r="R395" s="121"/>
    </row>
    <row r="396" spans="2:18" ht="17.25" customHeight="1" x14ac:dyDescent="0.25">
      <c r="B396" s="114" t="s">
        <v>74</v>
      </c>
      <c r="C396" s="115" t="s">
        <v>92</v>
      </c>
      <c r="D396" s="116" t="s">
        <v>75</v>
      </c>
      <c r="E396" s="115" t="s">
        <v>76</v>
      </c>
      <c r="F396" s="117">
        <v>44068.448969907404</v>
      </c>
      <c r="G396" s="117">
        <v>44153</v>
      </c>
      <c r="H396" s="116" t="s">
        <v>77</v>
      </c>
      <c r="I396" s="118">
        <v>500000000</v>
      </c>
      <c r="J396" s="118">
        <v>491984751</v>
      </c>
      <c r="K396" s="118">
        <v>495363638.85145795</v>
      </c>
      <c r="L396" s="118">
        <v>500000000</v>
      </c>
      <c r="M396" s="109">
        <v>0.99072727770299995</v>
      </c>
      <c r="N396" s="119">
        <v>7.1859035328000003</v>
      </c>
      <c r="O396" s="115" t="s">
        <v>78</v>
      </c>
      <c r="P396" s="111">
        <v>0.1484647704</v>
      </c>
      <c r="Q396" s="120"/>
      <c r="R396" s="121"/>
    </row>
    <row r="397" spans="2:18" ht="17.25" customHeight="1" x14ac:dyDescent="0.25">
      <c r="B397" s="114" t="s">
        <v>74</v>
      </c>
      <c r="C397" s="115" t="s">
        <v>92</v>
      </c>
      <c r="D397" s="116" t="s">
        <v>75</v>
      </c>
      <c r="E397" s="115" t="s">
        <v>76</v>
      </c>
      <c r="F397" s="117">
        <v>43790.786747685182</v>
      </c>
      <c r="G397" s="117">
        <v>44155</v>
      </c>
      <c r="H397" s="116" t="s">
        <v>77</v>
      </c>
      <c r="I397" s="118">
        <v>535000000</v>
      </c>
      <c r="J397" s="118">
        <v>500000001</v>
      </c>
      <c r="K397" s="118">
        <v>9021687.3685465343</v>
      </c>
      <c r="L397" s="118">
        <v>535000000</v>
      </c>
      <c r="M397" s="109">
        <v>1.6862967044000001E-2</v>
      </c>
      <c r="N397" s="119">
        <v>7.1858904714999996</v>
      </c>
      <c r="O397" s="115" t="s">
        <v>78</v>
      </c>
      <c r="P397" s="111">
        <v>2.7038778000000002E-3</v>
      </c>
      <c r="Q397" s="120"/>
      <c r="R397" s="121"/>
    </row>
    <row r="398" spans="2:18" ht="17.25" customHeight="1" x14ac:dyDescent="0.25">
      <c r="B398" s="114" t="s">
        <v>74</v>
      </c>
      <c r="C398" s="115" t="s">
        <v>92</v>
      </c>
      <c r="D398" s="116" t="s">
        <v>75</v>
      </c>
      <c r="E398" s="115" t="s">
        <v>76</v>
      </c>
      <c r="F398" s="117">
        <v>44068.452025462961</v>
      </c>
      <c r="G398" s="117">
        <v>44155</v>
      </c>
      <c r="H398" s="116" t="s">
        <v>77</v>
      </c>
      <c r="I398" s="118">
        <v>500000000</v>
      </c>
      <c r="J398" s="118">
        <v>491797713</v>
      </c>
      <c r="K398" s="118">
        <v>495175315.9835009</v>
      </c>
      <c r="L398" s="118">
        <v>500000000</v>
      </c>
      <c r="M398" s="109">
        <v>0.99035063196700002</v>
      </c>
      <c r="N398" s="119">
        <v>7.1859028379999996</v>
      </c>
      <c r="O398" s="115" t="s">
        <v>78</v>
      </c>
      <c r="P398" s="111">
        <v>0.14840832840000001</v>
      </c>
      <c r="Q398" s="120"/>
      <c r="R398" s="121"/>
    </row>
    <row r="399" spans="2:18" ht="17.25" customHeight="1" x14ac:dyDescent="0.25">
      <c r="B399" s="114" t="s">
        <v>74</v>
      </c>
      <c r="C399" s="115" t="s">
        <v>92</v>
      </c>
      <c r="D399" s="116" t="s">
        <v>75</v>
      </c>
      <c r="E399" s="115" t="s">
        <v>76</v>
      </c>
      <c r="F399" s="117">
        <v>43789.546655092592</v>
      </c>
      <c r="G399" s="117">
        <v>44153</v>
      </c>
      <c r="H399" s="116" t="s">
        <v>77</v>
      </c>
      <c r="I399" s="118">
        <v>535000000</v>
      </c>
      <c r="J399" s="118">
        <v>500095070</v>
      </c>
      <c r="K399" s="118">
        <v>8835116.5864433665</v>
      </c>
      <c r="L399" s="118">
        <v>535000000</v>
      </c>
      <c r="M399" s="109">
        <v>1.651423661E-2</v>
      </c>
      <c r="N399" s="119">
        <v>7.1859077983999997</v>
      </c>
      <c r="O399" s="115" t="s">
        <v>78</v>
      </c>
      <c r="P399" s="111">
        <v>2.6479608999999999E-3</v>
      </c>
      <c r="Q399" s="120"/>
      <c r="R399" s="121"/>
    </row>
    <row r="400" spans="2:18" ht="17.25" customHeight="1" x14ac:dyDescent="0.25">
      <c r="B400" s="114" t="s">
        <v>74</v>
      </c>
      <c r="C400" s="115" t="s">
        <v>92</v>
      </c>
      <c r="D400" s="116" t="s">
        <v>75</v>
      </c>
      <c r="E400" s="115" t="s">
        <v>76</v>
      </c>
      <c r="F400" s="117">
        <v>44068.449305555558</v>
      </c>
      <c r="G400" s="117">
        <v>44153</v>
      </c>
      <c r="H400" s="116" t="s">
        <v>77</v>
      </c>
      <c r="I400" s="118">
        <v>500000000</v>
      </c>
      <c r="J400" s="118">
        <v>491984751</v>
      </c>
      <c r="K400" s="118">
        <v>495363638.85145795</v>
      </c>
      <c r="L400" s="118">
        <v>500000000</v>
      </c>
      <c r="M400" s="109">
        <v>0.99072727770299995</v>
      </c>
      <c r="N400" s="119">
        <v>7.1859035328000003</v>
      </c>
      <c r="O400" s="115" t="s">
        <v>78</v>
      </c>
      <c r="P400" s="111">
        <v>0.1484647704</v>
      </c>
      <c r="Q400" s="120"/>
      <c r="R400" s="121"/>
    </row>
    <row r="401" spans="2:18" ht="17.25" customHeight="1" x14ac:dyDescent="0.25">
      <c r="B401" s="122" t="s">
        <v>93</v>
      </c>
      <c r="C401" s="123"/>
      <c r="D401" s="124"/>
      <c r="E401" s="123"/>
      <c r="F401" s="125"/>
      <c r="G401" s="125"/>
      <c r="H401" s="124"/>
      <c r="I401" s="126">
        <v>6745000000</v>
      </c>
      <c r="J401" s="126">
        <v>6451727675</v>
      </c>
      <c r="K401" s="126">
        <v>3529386029.1612906</v>
      </c>
      <c r="L401" s="126">
        <v>6745000000</v>
      </c>
      <c r="M401" s="109"/>
      <c r="N401" s="127"/>
      <c r="O401" s="123"/>
      <c r="P401" s="128">
        <v>1.0577875431000001</v>
      </c>
      <c r="Q401" s="129"/>
      <c r="R401" s="130"/>
    </row>
    <row r="402" spans="2:18" ht="17.25" customHeight="1" x14ac:dyDescent="0.25">
      <c r="B402" s="114" t="s">
        <v>74</v>
      </c>
      <c r="C402" s="115" t="s">
        <v>94</v>
      </c>
      <c r="D402" s="116" t="s">
        <v>75</v>
      </c>
      <c r="E402" s="115" t="s">
        <v>76</v>
      </c>
      <c r="F402" s="117">
        <v>43789.567303240743</v>
      </c>
      <c r="G402" s="117">
        <v>44158</v>
      </c>
      <c r="H402" s="116" t="s">
        <v>77</v>
      </c>
      <c r="I402" s="118">
        <v>34443476</v>
      </c>
      <c r="J402" s="118">
        <v>32047915</v>
      </c>
      <c r="K402" s="118">
        <v>31585102.299453352</v>
      </c>
      <c r="L402" s="118">
        <v>34443476</v>
      </c>
      <c r="M402" s="109">
        <v>0.91701262379699999</v>
      </c>
      <c r="N402" s="119">
        <v>7.7632623384999997</v>
      </c>
      <c r="O402" s="115" t="s">
        <v>78</v>
      </c>
      <c r="P402" s="111">
        <v>9.4663286000000006E-3</v>
      </c>
      <c r="Q402" s="120"/>
      <c r="R402" s="121"/>
    </row>
    <row r="403" spans="2:18" ht="17.25" customHeight="1" x14ac:dyDescent="0.25">
      <c r="B403" s="114" t="s">
        <v>74</v>
      </c>
      <c r="C403" s="115" t="s">
        <v>94</v>
      </c>
      <c r="D403" s="116" t="s">
        <v>75</v>
      </c>
      <c r="E403" s="115" t="s">
        <v>76</v>
      </c>
      <c r="F403" s="117">
        <v>43768.662974537037</v>
      </c>
      <c r="G403" s="117">
        <v>45321</v>
      </c>
      <c r="H403" s="116" t="s">
        <v>77</v>
      </c>
      <c r="I403" s="118">
        <v>693480961</v>
      </c>
      <c r="J403" s="118">
        <v>503795677</v>
      </c>
      <c r="K403" s="118">
        <v>510780314.09254336</v>
      </c>
      <c r="L403" s="118">
        <v>693480961</v>
      </c>
      <c r="M403" s="109">
        <v>0.73654554748800005</v>
      </c>
      <c r="N403" s="119">
        <v>9.1779624398999999</v>
      </c>
      <c r="O403" s="115" t="s">
        <v>78</v>
      </c>
      <c r="P403" s="111">
        <v>0.1530852814</v>
      </c>
      <c r="Q403" s="120"/>
      <c r="R403" s="121"/>
    </row>
    <row r="404" spans="2:18" ht="17.25" customHeight="1" x14ac:dyDescent="0.25">
      <c r="B404" s="114" t="s">
        <v>74</v>
      </c>
      <c r="C404" s="115" t="s">
        <v>94</v>
      </c>
      <c r="D404" s="116" t="s">
        <v>75</v>
      </c>
      <c r="E404" s="115" t="s">
        <v>76</v>
      </c>
      <c r="F404" s="117">
        <v>43859.560486111113</v>
      </c>
      <c r="G404" s="117">
        <v>44263</v>
      </c>
      <c r="H404" s="116" t="s">
        <v>77</v>
      </c>
      <c r="I404" s="118">
        <v>500000000</v>
      </c>
      <c r="J404" s="118">
        <v>455667754</v>
      </c>
      <c r="K404" s="118">
        <v>482059690.09306139</v>
      </c>
      <c r="L404" s="118">
        <v>500000000</v>
      </c>
      <c r="M404" s="109">
        <v>0.96411938018599996</v>
      </c>
      <c r="N404" s="119">
        <v>8.7500001012999995</v>
      </c>
      <c r="O404" s="115" t="s">
        <v>78</v>
      </c>
      <c r="P404" s="111">
        <v>0.14447746180000001</v>
      </c>
      <c r="Q404" s="120"/>
      <c r="R404" s="121"/>
    </row>
    <row r="405" spans="2:18" ht="17.25" customHeight="1" x14ac:dyDescent="0.25">
      <c r="B405" s="114" t="s">
        <v>74</v>
      </c>
      <c r="C405" s="115" t="s">
        <v>94</v>
      </c>
      <c r="D405" s="116" t="s">
        <v>75</v>
      </c>
      <c r="E405" s="115" t="s">
        <v>76</v>
      </c>
      <c r="F405" s="117">
        <v>43711.674108796295</v>
      </c>
      <c r="G405" s="117">
        <v>44526</v>
      </c>
      <c r="H405" s="116" t="s">
        <v>77</v>
      </c>
      <c r="I405" s="118">
        <v>300671251</v>
      </c>
      <c r="J405" s="118">
        <v>254526737</v>
      </c>
      <c r="K405" s="118">
        <v>252473819.31334144</v>
      </c>
      <c r="L405" s="118">
        <v>300671251</v>
      </c>
      <c r="M405" s="109">
        <v>0.83970056489800005</v>
      </c>
      <c r="N405" s="119">
        <v>8.5099937623000006</v>
      </c>
      <c r="O405" s="115" t="s">
        <v>78</v>
      </c>
      <c r="P405" s="111">
        <v>7.5668589100000003E-2</v>
      </c>
      <c r="Q405" s="120"/>
      <c r="R405" s="121"/>
    </row>
    <row r="406" spans="2:18" ht="17.25" customHeight="1" x14ac:dyDescent="0.25">
      <c r="B406" s="114" t="s">
        <v>74</v>
      </c>
      <c r="C406" s="115" t="s">
        <v>94</v>
      </c>
      <c r="D406" s="116" t="s">
        <v>75</v>
      </c>
      <c r="E406" s="115" t="s">
        <v>76</v>
      </c>
      <c r="F406" s="117">
        <v>43769.706550925926</v>
      </c>
      <c r="G406" s="117">
        <v>44361</v>
      </c>
      <c r="H406" s="116" t="s">
        <v>77</v>
      </c>
      <c r="I406" s="118">
        <v>575051380</v>
      </c>
      <c r="J406" s="118">
        <v>505827876</v>
      </c>
      <c r="K406" s="118">
        <v>503782725.70473683</v>
      </c>
      <c r="L406" s="118">
        <v>575051380</v>
      </c>
      <c r="M406" s="109">
        <v>0.87606558861700001</v>
      </c>
      <c r="N406" s="119">
        <v>8.8390905579000005</v>
      </c>
      <c r="O406" s="115" t="s">
        <v>78</v>
      </c>
      <c r="P406" s="111">
        <v>0.15098804360000001</v>
      </c>
      <c r="Q406" s="120"/>
      <c r="R406" s="121"/>
    </row>
    <row r="407" spans="2:18" ht="17.25" customHeight="1" x14ac:dyDescent="0.25">
      <c r="B407" s="114" t="s">
        <v>122</v>
      </c>
      <c r="C407" s="115" t="s">
        <v>94</v>
      </c>
      <c r="D407" s="116" t="s">
        <v>75</v>
      </c>
      <c r="E407" s="115" t="s">
        <v>76</v>
      </c>
      <c r="F407" s="117">
        <v>44077.538622685184</v>
      </c>
      <c r="G407" s="117">
        <v>44106</v>
      </c>
      <c r="H407" s="116" t="s">
        <v>77</v>
      </c>
      <c r="I407" s="118">
        <v>2131362342</v>
      </c>
      <c r="J407" s="118">
        <v>2121250081</v>
      </c>
      <c r="K407" s="118">
        <v>2130667740.2088237</v>
      </c>
      <c r="L407" s="118">
        <v>2131362342</v>
      </c>
      <c r="M407" s="109">
        <v>0.99967410431500003</v>
      </c>
      <c r="N407" s="119">
        <v>6.1714421965000001</v>
      </c>
      <c r="O407" s="115" t="s">
        <v>78</v>
      </c>
      <c r="P407" s="111">
        <v>0.6385795648</v>
      </c>
      <c r="Q407" s="120"/>
      <c r="R407" s="121"/>
    </row>
    <row r="408" spans="2:18" ht="17.25" customHeight="1" x14ac:dyDescent="0.25">
      <c r="B408" s="114" t="s">
        <v>74</v>
      </c>
      <c r="C408" s="115" t="s">
        <v>94</v>
      </c>
      <c r="D408" s="116" t="s">
        <v>75</v>
      </c>
      <c r="E408" s="115" t="s">
        <v>76</v>
      </c>
      <c r="F408" s="117">
        <v>43711.67496527778</v>
      </c>
      <c r="G408" s="117">
        <v>44526</v>
      </c>
      <c r="H408" s="116" t="s">
        <v>77</v>
      </c>
      <c r="I408" s="118">
        <v>300671251</v>
      </c>
      <c r="J408" s="118">
        <v>254526737</v>
      </c>
      <c r="K408" s="118">
        <v>252473819.31334144</v>
      </c>
      <c r="L408" s="118">
        <v>300671251</v>
      </c>
      <c r="M408" s="109">
        <v>0.83970056489800005</v>
      </c>
      <c r="N408" s="119">
        <v>8.5099937623000006</v>
      </c>
      <c r="O408" s="115" t="s">
        <v>78</v>
      </c>
      <c r="P408" s="111">
        <v>7.5668589100000003E-2</v>
      </c>
      <c r="Q408" s="120"/>
      <c r="R408" s="121"/>
    </row>
    <row r="409" spans="2:18" ht="17.25" customHeight="1" x14ac:dyDescent="0.25">
      <c r="B409" s="114" t="s">
        <v>74</v>
      </c>
      <c r="C409" s="115" t="s">
        <v>94</v>
      </c>
      <c r="D409" s="116" t="s">
        <v>75</v>
      </c>
      <c r="E409" s="115" t="s">
        <v>76</v>
      </c>
      <c r="F409" s="117">
        <v>43773.681493055556</v>
      </c>
      <c r="G409" s="117">
        <v>44163</v>
      </c>
      <c r="H409" s="116" t="s">
        <v>77</v>
      </c>
      <c r="I409" s="118">
        <v>197566029</v>
      </c>
      <c r="J409" s="118">
        <v>182095866</v>
      </c>
      <c r="K409" s="118">
        <v>180371862.30873433</v>
      </c>
      <c r="L409" s="118">
        <v>197566029</v>
      </c>
      <c r="M409" s="109">
        <v>0.91297002435899999</v>
      </c>
      <c r="N409" s="119">
        <v>8.2999505451999998</v>
      </c>
      <c r="O409" s="115" t="s">
        <v>78</v>
      </c>
      <c r="P409" s="111">
        <v>5.4059008399999997E-2</v>
      </c>
      <c r="Q409" s="120"/>
      <c r="R409" s="121"/>
    </row>
    <row r="410" spans="2:18" ht="17.25" customHeight="1" x14ac:dyDescent="0.25">
      <c r="B410" s="114" t="s">
        <v>74</v>
      </c>
      <c r="C410" s="115" t="s">
        <v>94</v>
      </c>
      <c r="D410" s="116" t="s">
        <v>75</v>
      </c>
      <c r="E410" s="115" t="s">
        <v>76</v>
      </c>
      <c r="F410" s="117">
        <v>44084.681331018517</v>
      </c>
      <c r="G410" s="117">
        <v>44958</v>
      </c>
      <c r="H410" s="116" t="s">
        <v>77</v>
      </c>
      <c r="I410" s="118">
        <v>311931507</v>
      </c>
      <c r="J410" s="118">
        <v>254000000</v>
      </c>
      <c r="K410" s="118">
        <v>255196956.53201669</v>
      </c>
      <c r="L410" s="118">
        <v>311931507</v>
      </c>
      <c r="M410" s="109">
        <v>0.81811856386799997</v>
      </c>
      <c r="N410" s="119">
        <v>8.9588163514999994</v>
      </c>
      <c r="O410" s="115" t="s">
        <v>78</v>
      </c>
      <c r="P410" s="111">
        <v>7.6484736900000003E-2</v>
      </c>
      <c r="Q410" s="120"/>
      <c r="R410" s="121"/>
    </row>
    <row r="411" spans="2:18" ht="17.25" customHeight="1" x14ac:dyDescent="0.25">
      <c r="B411" s="114" t="s">
        <v>74</v>
      </c>
      <c r="C411" s="115" t="s">
        <v>94</v>
      </c>
      <c r="D411" s="116" t="s">
        <v>75</v>
      </c>
      <c r="E411" s="115" t="s">
        <v>76</v>
      </c>
      <c r="F411" s="117">
        <v>43768.662499999999</v>
      </c>
      <c r="G411" s="117">
        <v>45321</v>
      </c>
      <c r="H411" s="116" t="s">
        <v>77</v>
      </c>
      <c r="I411" s="118">
        <v>693480961</v>
      </c>
      <c r="J411" s="118">
        <v>503795677</v>
      </c>
      <c r="K411" s="118">
        <v>510780314.09254336</v>
      </c>
      <c r="L411" s="118">
        <v>693480961</v>
      </c>
      <c r="M411" s="109">
        <v>0.73654554748800005</v>
      </c>
      <c r="N411" s="119">
        <v>9.1779624398999999</v>
      </c>
      <c r="O411" s="115" t="s">
        <v>78</v>
      </c>
      <c r="P411" s="111">
        <v>0.1530852814</v>
      </c>
      <c r="Q411" s="120"/>
      <c r="R411" s="121"/>
    </row>
    <row r="412" spans="2:18" ht="17.25" customHeight="1" x14ac:dyDescent="0.25">
      <c r="B412" s="122" t="s">
        <v>95</v>
      </c>
      <c r="C412" s="123"/>
      <c r="D412" s="124"/>
      <c r="E412" s="123"/>
      <c r="F412" s="125"/>
      <c r="G412" s="125"/>
      <c r="H412" s="124"/>
      <c r="I412" s="126">
        <v>5738659158</v>
      </c>
      <c r="J412" s="126">
        <v>5067534320</v>
      </c>
      <c r="K412" s="126">
        <v>5110172343.9585962</v>
      </c>
      <c r="L412" s="126">
        <v>5738659158</v>
      </c>
      <c r="M412" s="109"/>
      <c r="N412" s="127"/>
      <c r="O412" s="123"/>
      <c r="P412" s="128">
        <v>1.5315628851</v>
      </c>
      <c r="Q412" s="129"/>
      <c r="R412" s="130"/>
    </row>
    <row r="413" spans="2:18" ht="17.25" customHeight="1" x14ac:dyDescent="0.25">
      <c r="B413" s="114" t="s">
        <v>87</v>
      </c>
      <c r="C413" s="115" t="s">
        <v>136</v>
      </c>
      <c r="D413" s="116" t="s">
        <v>75</v>
      </c>
      <c r="E413" s="115" t="s">
        <v>76</v>
      </c>
      <c r="F413" s="117">
        <v>43887.638784722221</v>
      </c>
      <c r="G413" s="117">
        <v>45362</v>
      </c>
      <c r="H413" s="116" t="s">
        <v>77</v>
      </c>
      <c r="I413" s="118">
        <v>1382931506</v>
      </c>
      <c r="J413" s="118">
        <v>1019232876</v>
      </c>
      <c r="K413" s="118">
        <v>1005403465.5688567</v>
      </c>
      <c r="L413" s="118">
        <v>1382931506</v>
      </c>
      <c r="M413" s="109">
        <v>0.72700886573699997</v>
      </c>
      <c r="N413" s="119">
        <v>9.3072326440000008</v>
      </c>
      <c r="O413" s="115" t="s">
        <v>78</v>
      </c>
      <c r="P413" s="111">
        <v>0.30132812139999998</v>
      </c>
      <c r="Q413" s="120"/>
      <c r="R413" s="121"/>
    </row>
    <row r="414" spans="2:18" ht="17.25" customHeight="1" x14ac:dyDescent="0.25">
      <c r="B414" s="114" t="s">
        <v>87</v>
      </c>
      <c r="C414" s="115" t="s">
        <v>136</v>
      </c>
      <c r="D414" s="116" t="s">
        <v>75</v>
      </c>
      <c r="E414" s="115" t="s">
        <v>76</v>
      </c>
      <c r="F414" s="117">
        <v>43710.491875</v>
      </c>
      <c r="G414" s="117">
        <v>45362</v>
      </c>
      <c r="H414" s="116" t="s">
        <v>77</v>
      </c>
      <c r="I414" s="118">
        <v>1427808218</v>
      </c>
      <c r="J414" s="118">
        <v>1027465752</v>
      </c>
      <c r="K414" s="118">
        <v>1010963949.329412</v>
      </c>
      <c r="L414" s="118">
        <v>1427808218</v>
      </c>
      <c r="M414" s="109">
        <v>0.708053040026</v>
      </c>
      <c r="N414" s="119">
        <v>9.1055580068000008</v>
      </c>
      <c r="O414" s="115" t="s">
        <v>78</v>
      </c>
      <c r="P414" s="111">
        <v>0.30299464650000002</v>
      </c>
      <c r="Q414" s="120"/>
      <c r="R414" s="121"/>
    </row>
    <row r="415" spans="2:18" ht="17.25" customHeight="1" x14ac:dyDescent="0.25">
      <c r="B415" s="114" t="s">
        <v>87</v>
      </c>
      <c r="C415" s="115" t="s">
        <v>136</v>
      </c>
      <c r="D415" s="116" t="s">
        <v>75</v>
      </c>
      <c r="E415" s="115" t="s">
        <v>76</v>
      </c>
      <c r="F415" s="117">
        <v>43770.585289351853</v>
      </c>
      <c r="G415" s="117">
        <v>45362</v>
      </c>
      <c r="H415" s="116" t="s">
        <v>77</v>
      </c>
      <c r="I415" s="118">
        <v>1405369862</v>
      </c>
      <c r="J415" s="118">
        <v>1020561643</v>
      </c>
      <c r="K415" s="118">
        <v>1011775421.6878377</v>
      </c>
      <c r="L415" s="118">
        <v>1405369862</v>
      </c>
      <c r="M415" s="109">
        <v>0.71993533449500002</v>
      </c>
      <c r="N415" s="119">
        <v>9.0762591269000001</v>
      </c>
      <c r="O415" s="115" t="s">
        <v>78</v>
      </c>
      <c r="P415" s="111">
        <v>0.30323785180000001</v>
      </c>
      <c r="Q415" s="120"/>
      <c r="R415" s="121"/>
    </row>
    <row r="416" spans="2:18" ht="17.25" customHeight="1" x14ac:dyDescent="0.25">
      <c r="B416" s="114" t="s">
        <v>87</v>
      </c>
      <c r="C416" s="115" t="s">
        <v>136</v>
      </c>
      <c r="D416" s="116" t="s">
        <v>75</v>
      </c>
      <c r="E416" s="115" t="s">
        <v>76</v>
      </c>
      <c r="F416" s="117">
        <v>43874.66574074074</v>
      </c>
      <c r="G416" s="117">
        <v>45362</v>
      </c>
      <c r="H416" s="116" t="s">
        <v>77</v>
      </c>
      <c r="I416" s="118">
        <v>4602396051</v>
      </c>
      <c r="J416" s="118">
        <v>3431259178</v>
      </c>
      <c r="K416" s="118">
        <v>3389324642.1096902</v>
      </c>
      <c r="L416" s="118">
        <v>4602396051</v>
      </c>
      <c r="M416" s="109">
        <v>0.73642611469200003</v>
      </c>
      <c r="N416" s="119">
        <v>8.8373624720000006</v>
      </c>
      <c r="O416" s="115" t="s">
        <v>78</v>
      </c>
      <c r="P416" s="111">
        <v>1.0158099331999999</v>
      </c>
      <c r="Q416" s="120"/>
      <c r="R416" s="121"/>
    </row>
    <row r="417" spans="2:18" ht="17.25" customHeight="1" x14ac:dyDescent="0.25">
      <c r="B417" s="122" t="s">
        <v>137</v>
      </c>
      <c r="C417" s="123"/>
      <c r="D417" s="124"/>
      <c r="E417" s="123"/>
      <c r="F417" s="125"/>
      <c r="G417" s="125"/>
      <c r="H417" s="124"/>
      <c r="I417" s="126">
        <v>8818505637</v>
      </c>
      <c r="J417" s="126">
        <v>6498519449</v>
      </c>
      <c r="K417" s="126">
        <v>6417467478.695797</v>
      </c>
      <c r="L417" s="126">
        <v>8818505637</v>
      </c>
      <c r="M417" s="109"/>
      <c r="N417" s="127"/>
      <c r="O417" s="123"/>
      <c r="P417" s="128">
        <v>1.9233705529</v>
      </c>
      <c r="Q417" s="129"/>
      <c r="R417" s="130"/>
    </row>
    <row r="418" spans="2:18" ht="17.25" customHeight="1" x14ac:dyDescent="0.25">
      <c r="B418" s="114" t="s">
        <v>121</v>
      </c>
      <c r="C418" s="115" t="s">
        <v>96</v>
      </c>
      <c r="D418" s="116" t="s">
        <v>75</v>
      </c>
      <c r="E418" s="115" t="s">
        <v>76</v>
      </c>
      <c r="F418" s="117">
        <v>44104.480914351851</v>
      </c>
      <c r="G418" s="117">
        <v>44106</v>
      </c>
      <c r="H418" s="116" t="s">
        <v>77</v>
      </c>
      <c r="I418" s="118">
        <v>6288181572</v>
      </c>
      <c r="J418" s="118">
        <v>6285598450</v>
      </c>
      <c r="K418" s="118">
        <v>6285598450.0259237</v>
      </c>
      <c r="L418" s="118">
        <v>6288181572</v>
      </c>
      <c r="M418" s="109">
        <v>0.99958921002099999</v>
      </c>
      <c r="N418" s="119">
        <v>7.7867523975999999</v>
      </c>
      <c r="O418" s="115" t="s">
        <v>97</v>
      </c>
      <c r="P418" s="111">
        <v>1.8838482636</v>
      </c>
      <c r="Q418" s="120"/>
      <c r="R418" s="121"/>
    </row>
    <row r="419" spans="2:18" ht="17.25" customHeight="1" x14ac:dyDescent="0.25">
      <c r="B419" s="114" t="s">
        <v>121</v>
      </c>
      <c r="C419" s="115" t="s">
        <v>96</v>
      </c>
      <c r="D419" s="116" t="s">
        <v>75</v>
      </c>
      <c r="E419" s="115" t="s">
        <v>76</v>
      </c>
      <c r="F419" s="117">
        <v>43781.641504629632</v>
      </c>
      <c r="G419" s="117">
        <v>44768</v>
      </c>
      <c r="H419" s="116" t="s">
        <v>77</v>
      </c>
      <c r="I419" s="118">
        <v>12400000</v>
      </c>
      <c r="J419" s="118">
        <v>10236956</v>
      </c>
      <c r="K419" s="118">
        <v>10144285.388659727</v>
      </c>
      <c r="L419" s="118">
        <v>12400000</v>
      </c>
      <c r="M419" s="109">
        <v>0.81808753134400003</v>
      </c>
      <c r="N419" s="119">
        <v>8.1495227577999998</v>
      </c>
      <c r="O419" s="115" t="s">
        <v>97</v>
      </c>
      <c r="P419" s="111">
        <v>3.0403301E-3</v>
      </c>
      <c r="Q419" s="120"/>
      <c r="R419" s="121"/>
    </row>
    <row r="420" spans="2:18" ht="17.25" customHeight="1" x14ac:dyDescent="0.25">
      <c r="B420" s="114" t="s">
        <v>121</v>
      </c>
      <c r="C420" s="115" t="s">
        <v>96</v>
      </c>
      <c r="D420" s="116" t="s">
        <v>75</v>
      </c>
      <c r="E420" s="115" t="s">
        <v>76</v>
      </c>
      <c r="F420" s="117">
        <v>43917.702731481484</v>
      </c>
      <c r="G420" s="117">
        <v>44461</v>
      </c>
      <c r="H420" s="116" t="s">
        <v>77</v>
      </c>
      <c r="I420" s="118">
        <v>292861808</v>
      </c>
      <c r="J420" s="118">
        <v>264523866</v>
      </c>
      <c r="K420" s="118">
        <v>262692552.00349119</v>
      </c>
      <c r="L420" s="118">
        <v>292861808</v>
      </c>
      <c r="M420" s="109">
        <v>0.896984669314</v>
      </c>
      <c r="N420" s="119">
        <v>7.3805710776</v>
      </c>
      <c r="O420" s="115" t="s">
        <v>97</v>
      </c>
      <c r="P420" s="111">
        <v>7.8731231700000001E-2</v>
      </c>
      <c r="Q420" s="120"/>
      <c r="R420" s="121"/>
    </row>
    <row r="421" spans="2:18" ht="17.25" customHeight="1" x14ac:dyDescent="0.25">
      <c r="B421" s="114" t="s">
        <v>121</v>
      </c>
      <c r="C421" s="115" t="s">
        <v>96</v>
      </c>
      <c r="D421" s="116" t="s">
        <v>75</v>
      </c>
      <c r="E421" s="115" t="s">
        <v>76</v>
      </c>
      <c r="F421" s="117">
        <v>44102.520300925928</v>
      </c>
      <c r="G421" s="117">
        <v>44105</v>
      </c>
      <c r="H421" s="116" t="s">
        <v>77</v>
      </c>
      <c r="I421" s="118">
        <v>15052639947</v>
      </c>
      <c r="J421" s="118">
        <v>15043070082</v>
      </c>
      <c r="K421" s="118">
        <v>15049449315.777914</v>
      </c>
      <c r="L421" s="118">
        <v>15052639947</v>
      </c>
      <c r="M421" s="109">
        <v>0.99978803510699998</v>
      </c>
      <c r="N421" s="119">
        <v>8.0447586898000001</v>
      </c>
      <c r="O421" s="115" t="s">
        <v>97</v>
      </c>
      <c r="P421" s="111">
        <v>4.5104502278999998</v>
      </c>
      <c r="Q421" s="120"/>
      <c r="R421" s="121"/>
    </row>
    <row r="422" spans="2:18" ht="17.25" customHeight="1" x14ac:dyDescent="0.25">
      <c r="B422" s="122" t="s">
        <v>98</v>
      </c>
      <c r="C422" s="123"/>
      <c r="D422" s="124"/>
      <c r="E422" s="123"/>
      <c r="F422" s="125"/>
      <c r="G422" s="125"/>
      <c r="H422" s="124"/>
      <c r="I422" s="126">
        <v>21646083327</v>
      </c>
      <c r="J422" s="126">
        <v>21603429354</v>
      </c>
      <c r="K422" s="126">
        <v>21607884603.195988</v>
      </c>
      <c r="L422" s="126">
        <v>21646083327</v>
      </c>
      <c r="M422" s="109"/>
      <c r="N422" s="127"/>
      <c r="O422" s="123"/>
      <c r="P422" s="128">
        <v>6.4760700533</v>
      </c>
      <c r="Q422" s="129"/>
      <c r="R422" s="130"/>
    </row>
    <row r="423" spans="2:18" ht="17.25" customHeight="1" x14ac:dyDescent="0.25">
      <c r="B423" s="114" t="s">
        <v>74</v>
      </c>
      <c r="C423" s="115" t="s">
        <v>170</v>
      </c>
      <c r="D423" s="116" t="s">
        <v>75</v>
      </c>
      <c r="E423" s="115" t="s">
        <v>76</v>
      </c>
      <c r="F423" s="117">
        <v>44061.648576388892</v>
      </c>
      <c r="G423" s="117">
        <v>44610</v>
      </c>
      <c r="H423" s="116" t="s">
        <v>77</v>
      </c>
      <c r="I423" s="118">
        <v>548972603</v>
      </c>
      <c r="J423" s="118">
        <v>500088334</v>
      </c>
      <c r="K423" s="118">
        <v>503901279.44547319</v>
      </c>
      <c r="L423" s="118">
        <v>548972603</v>
      </c>
      <c r="M423" s="109">
        <v>0.91789877435</v>
      </c>
      <c r="N423" s="119">
        <v>6.6598378462000003</v>
      </c>
      <c r="O423" s="115" t="s">
        <v>78</v>
      </c>
      <c r="P423" s="111">
        <v>0.15102357520000001</v>
      </c>
      <c r="Q423" s="120"/>
      <c r="R423" s="121"/>
    </row>
    <row r="424" spans="2:18" ht="17.25" customHeight="1" x14ac:dyDescent="0.25">
      <c r="B424" s="114" t="s">
        <v>74</v>
      </c>
      <c r="C424" s="115" t="s">
        <v>170</v>
      </c>
      <c r="D424" s="116" t="s">
        <v>75</v>
      </c>
      <c r="E424" s="115" t="s">
        <v>76</v>
      </c>
      <c r="F424" s="117">
        <v>44067.477465277778</v>
      </c>
      <c r="G424" s="117">
        <v>44617</v>
      </c>
      <c r="H424" s="116" t="s">
        <v>77</v>
      </c>
      <c r="I424" s="118">
        <v>548972603</v>
      </c>
      <c r="J424" s="118">
        <v>500000000</v>
      </c>
      <c r="K424" s="118">
        <v>503278593.57292223</v>
      </c>
      <c r="L424" s="118">
        <v>548972603</v>
      </c>
      <c r="M424" s="109">
        <v>0.91676449939899995</v>
      </c>
      <c r="N424" s="119">
        <v>6.6598496161999998</v>
      </c>
      <c r="O424" s="115" t="s">
        <v>78</v>
      </c>
      <c r="P424" s="111">
        <v>0.15083695089999999</v>
      </c>
      <c r="Q424" s="120"/>
      <c r="R424" s="121"/>
    </row>
    <row r="425" spans="2:18" ht="17.25" customHeight="1" x14ac:dyDescent="0.25">
      <c r="B425" s="114" t="s">
        <v>74</v>
      </c>
      <c r="C425" s="115" t="s">
        <v>170</v>
      </c>
      <c r="D425" s="116" t="s">
        <v>75</v>
      </c>
      <c r="E425" s="115" t="s">
        <v>76</v>
      </c>
      <c r="F425" s="117">
        <v>44061.649907407409</v>
      </c>
      <c r="G425" s="117">
        <v>44610</v>
      </c>
      <c r="H425" s="116" t="s">
        <v>77</v>
      </c>
      <c r="I425" s="118">
        <v>548972603</v>
      </c>
      <c r="J425" s="118">
        <v>500088334</v>
      </c>
      <c r="K425" s="118">
        <v>503901279.44547319</v>
      </c>
      <c r="L425" s="118">
        <v>548972603</v>
      </c>
      <c r="M425" s="109">
        <v>0.91789877435</v>
      </c>
      <c r="N425" s="119">
        <v>6.6598378462000003</v>
      </c>
      <c r="O425" s="115" t="s">
        <v>78</v>
      </c>
      <c r="P425" s="111">
        <v>0.15102357520000001</v>
      </c>
      <c r="Q425" s="120"/>
      <c r="R425" s="121"/>
    </row>
    <row r="426" spans="2:18" ht="17.25" customHeight="1" x14ac:dyDescent="0.25">
      <c r="B426" s="114" t="s">
        <v>74</v>
      </c>
      <c r="C426" s="115" t="s">
        <v>170</v>
      </c>
      <c r="D426" s="116" t="s">
        <v>75</v>
      </c>
      <c r="E426" s="115" t="s">
        <v>76</v>
      </c>
      <c r="F426" s="117">
        <v>44067.478819444441</v>
      </c>
      <c r="G426" s="117">
        <v>44617</v>
      </c>
      <c r="H426" s="116" t="s">
        <v>77</v>
      </c>
      <c r="I426" s="118">
        <v>548972603</v>
      </c>
      <c r="J426" s="118">
        <v>500000000</v>
      </c>
      <c r="K426" s="118">
        <v>503278593.57292223</v>
      </c>
      <c r="L426" s="118">
        <v>548972603</v>
      </c>
      <c r="M426" s="109">
        <v>0.91676449939899995</v>
      </c>
      <c r="N426" s="119">
        <v>6.6598496161999998</v>
      </c>
      <c r="O426" s="115" t="s">
        <v>78</v>
      </c>
      <c r="P426" s="111">
        <v>0.15083695089999999</v>
      </c>
      <c r="Q426" s="120"/>
      <c r="R426" s="121"/>
    </row>
    <row r="427" spans="2:18" ht="17.25" customHeight="1" x14ac:dyDescent="0.25">
      <c r="B427" s="114" t="s">
        <v>74</v>
      </c>
      <c r="C427" s="115" t="s">
        <v>170</v>
      </c>
      <c r="D427" s="116" t="s">
        <v>75</v>
      </c>
      <c r="E427" s="115" t="s">
        <v>76</v>
      </c>
      <c r="F427" s="117">
        <v>44067.476481481484</v>
      </c>
      <c r="G427" s="117">
        <v>44617</v>
      </c>
      <c r="H427" s="116" t="s">
        <v>77</v>
      </c>
      <c r="I427" s="118">
        <v>548972603</v>
      </c>
      <c r="J427" s="118">
        <v>500000000</v>
      </c>
      <c r="K427" s="118">
        <v>503278593.57292223</v>
      </c>
      <c r="L427" s="118">
        <v>548972603</v>
      </c>
      <c r="M427" s="109">
        <v>0.91676449939899995</v>
      </c>
      <c r="N427" s="119">
        <v>6.6598496161999998</v>
      </c>
      <c r="O427" s="115" t="s">
        <v>78</v>
      </c>
      <c r="P427" s="111">
        <v>0.15083695089999999</v>
      </c>
      <c r="Q427" s="120"/>
      <c r="R427" s="121"/>
    </row>
    <row r="428" spans="2:18" ht="17.25" customHeight="1" x14ac:dyDescent="0.25">
      <c r="B428" s="114" t="s">
        <v>74</v>
      </c>
      <c r="C428" s="115" t="s">
        <v>170</v>
      </c>
      <c r="D428" s="116" t="s">
        <v>75</v>
      </c>
      <c r="E428" s="115" t="s">
        <v>76</v>
      </c>
      <c r="F428" s="117">
        <v>44061.648865740739</v>
      </c>
      <c r="G428" s="117">
        <v>44610</v>
      </c>
      <c r="H428" s="116" t="s">
        <v>77</v>
      </c>
      <c r="I428" s="118">
        <v>548972603</v>
      </c>
      <c r="J428" s="118">
        <v>500088334</v>
      </c>
      <c r="K428" s="118">
        <v>503901279.44547319</v>
      </c>
      <c r="L428" s="118">
        <v>548972603</v>
      </c>
      <c r="M428" s="109">
        <v>0.91789877435</v>
      </c>
      <c r="N428" s="119">
        <v>6.6598378462000003</v>
      </c>
      <c r="O428" s="115" t="s">
        <v>78</v>
      </c>
      <c r="P428" s="111">
        <v>0.15102357520000001</v>
      </c>
      <c r="Q428" s="120"/>
      <c r="R428" s="121"/>
    </row>
    <row r="429" spans="2:18" ht="17.25" customHeight="1" x14ac:dyDescent="0.25">
      <c r="B429" s="114" t="s">
        <v>74</v>
      </c>
      <c r="C429" s="115" t="s">
        <v>170</v>
      </c>
      <c r="D429" s="116" t="s">
        <v>75</v>
      </c>
      <c r="E429" s="115" t="s">
        <v>76</v>
      </c>
      <c r="F429" s="117">
        <v>44067.477905092594</v>
      </c>
      <c r="G429" s="117">
        <v>44617</v>
      </c>
      <c r="H429" s="116" t="s">
        <v>77</v>
      </c>
      <c r="I429" s="118">
        <v>548972603</v>
      </c>
      <c r="J429" s="118">
        <v>500000000</v>
      </c>
      <c r="K429" s="118">
        <v>503278593.57292223</v>
      </c>
      <c r="L429" s="118">
        <v>548972603</v>
      </c>
      <c r="M429" s="109">
        <v>0.91676449939899995</v>
      </c>
      <c r="N429" s="119">
        <v>6.6598496161999998</v>
      </c>
      <c r="O429" s="115" t="s">
        <v>78</v>
      </c>
      <c r="P429" s="111">
        <v>0.15083695089999999</v>
      </c>
      <c r="Q429" s="120"/>
      <c r="R429" s="121"/>
    </row>
    <row r="430" spans="2:18" ht="17.25" customHeight="1" x14ac:dyDescent="0.25">
      <c r="B430" s="114" t="s">
        <v>74</v>
      </c>
      <c r="C430" s="115" t="s">
        <v>170</v>
      </c>
      <c r="D430" s="116" t="s">
        <v>75</v>
      </c>
      <c r="E430" s="115" t="s">
        <v>76</v>
      </c>
      <c r="F430" s="117">
        <v>44061.65016203704</v>
      </c>
      <c r="G430" s="117">
        <v>44610</v>
      </c>
      <c r="H430" s="116" t="s">
        <v>77</v>
      </c>
      <c r="I430" s="118">
        <v>548972603</v>
      </c>
      <c r="J430" s="118">
        <v>500088334</v>
      </c>
      <c r="K430" s="118">
        <v>503901279.44547319</v>
      </c>
      <c r="L430" s="118">
        <v>548972603</v>
      </c>
      <c r="M430" s="109">
        <v>0.91789877435</v>
      </c>
      <c r="N430" s="119">
        <v>6.6598378462000003</v>
      </c>
      <c r="O430" s="115" t="s">
        <v>78</v>
      </c>
      <c r="P430" s="111">
        <v>0.15102357520000001</v>
      </c>
      <c r="Q430" s="120"/>
      <c r="R430" s="121"/>
    </row>
    <row r="431" spans="2:18" ht="17.25" customHeight="1" x14ac:dyDescent="0.25">
      <c r="B431" s="114" t="s">
        <v>74</v>
      </c>
      <c r="C431" s="115" t="s">
        <v>170</v>
      </c>
      <c r="D431" s="116" t="s">
        <v>75</v>
      </c>
      <c r="E431" s="115" t="s">
        <v>76</v>
      </c>
      <c r="F431" s="117">
        <v>44061.647905092592</v>
      </c>
      <c r="G431" s="117">
        <v>44610</v>
      </c>
      <c r="H431" s="116" t="s">
        <v>77</v>
      </c>
      <c r="I431" s="118">
        <v>548972603</v>
      </c>
      <c r="J431" s="118">
        <v>500088334</v>
      </c>
      <c r="K431" s="118">
        <v>503901279.44547319</v>
      </c>
      <c r="L431" s="118">
        <v>548972603</v>
      </c>
      <c r="M431" s="109">
        <v>0.91789877435</v>
      </c>
      <c r="N431" s="119">
        <v>6.6598378462000003</v>
      </c>
      <c r="O431" s="115" t="s">
        <v>78</v>
      </c>
      <c r="P431" s="111">
        <v>0.15102357520000001</v>
      </c>
      <c r="Q431" s="120"/>
      <c r="R431" s="121"/>
    </row>
    <row r="432" spans="2:18" ht="17.25" customHeight="1" x14ac:dyDescent="0.25">
      <c r="B432" s="114" t="s">
        <v>74</v>
      </c>
      <c r="C432" s="115" t="s">
        <v>170</v>
      </c>
      <c r="D432" s="116" t="s">
        <v>75</v>
      </c>
      <c r="E432" s="115" t="s">
        <v>76</v>
      </c>
      <c r="F432" s="117">
        <v>44067.479178240741</v>
      </c>
      <c r="G432" s="117">
        <v>44617</v>
      </c>
      <c r="H432" s="116" t="s">
        <v>77</v>
      </c>
      <c r="I432" s="118">
        <v>548972603</v>
      </c>
      <c r="J432" s="118">
        <v>500000000</v>
      </c>
      <c r="K432" s="118">
        <v>503278593.57292223</v>
      </c>
      <c r="L432" s="118">
        <v>548972603</v>
      </c>
      <c r="M432" s="109">
        <v>0.91676449939899995</v>
      </c>
      <c r="N432" s="119">
        <v>6.6598496161999998</v>
      </c>
      <c r="O432" s="115" t="s">
        <v>78</v>
      </c>
      <c r="P432" s="111">
        <v>0.15083695089999999</v>
      </c>
      <c r="Q432" s="120"/>
      <c r="R432" s="121"/>
    </row>
    <row r="433" spans="2:18" ht="17.25" customHeight="1" x14ac:dyDescent="0.25">
      <c r="B433" s="114" t="s">
        <v>74</v>
      </c>
      <c r="C433" s="115" t="s">
        <v>170</v>
      </c>
      <c r="D433" s="116" t="s">
        <v>75</v>
      </c>
      <c r="E433" s="115" t="s">
        <v>76</v>
      </c>
      <c r="F433" s="117">
        <v>44067.4768287037</v>
      </c>
      <c r="G433" s="117">
        <v>44617</v>
      </c>
      <c r="H433" s="116" t="s">
        <v>77</v>
      </c>
      <c r="I433" s="118">
        <v>548972603</v>
      </c>
      <c r="J433" s="118">
        <v>500000000</v>
      </c>
      <c r="K433" s="118">
        <v>503278593.57292223</v>
      </c>
      <c r="L433" s="118">
        <v>548972603</v>
      </c>
      <c r="M433" s="109">
        <v>0.91676449939899995</v>
      </c>
      <c r="N433" s="119">
        <v>6.6598496161999998</v>
      </c>
      <c r="O433" s="115" t="s">
        <v>78</v>
      </c>
      <c r="P433" s="111">
        <v>0.15083695089999999</v>
      </c>
      <c r="Q433" s="120"/>
      <c r="R433" s="121"/>
    </row>
    <row r="434" spans="2:18" ht="17.25" customHeight="1" x14ac:dyDescent="0.25">
      <c r="B434" s="114" t="s">
        <v>74</v>
      </c>
      <c r="C434" s="115" t="s">
        <v>170</v>
      </c>
      <c r="D434" s="116" t="s">
        <v>75</v>
      </c>
      <c r="E434" s="115" t="s">
        <v>76</v>
      </c>
      <c r="F434" s="117">
        <v>44061.649212962962</v>
      </c>
      <c r="G434" s="117">
        <v>44610</v>
      </c>
      <c r="H434" s="116" t="s">
        <v>77</v>
      </c>
      <c r="I434" s="118">
        <v>548972603</v>
      </c>
      <c r="J434" s="118">
        <v>500088334</v>
      </c>
      <c r="K434" s="118">
        <v>503901279.44547319</v>
      </c>
      <c r="L434" s="118">
        <v>548972603</v>
      </c>
      <c r="M434" s="109">
        <v>0.91789877435</v>
      </c>
      <c r="N434" s="119">
        <v>6.6598378462000003</v>
      </c>
      <c r="O434" s="115" t="s">
        <v>78</v>
      </c>
      <c r="P434" s="111">
        <v>0.15102357520000001</v>
      </c>
      <c r="Q434" s="120"/>
      <c r="R434" s="121"/>
    </row>
    <row r="435" spans="2:18" ht="17.25" customHeight="1" x14ac:dyDescent="0.25">
      <c r="B435" s="114" t="s">
        <v>74</v>
      </c>
      <c r="C435" s="115" t="s">
        <v>170</v>
      </c>
      <c r="D435" s="116" t="s">
        <v>75</v>
      </c>
      <c r="E435" s="115" t="s">
        <v>76</v>
      </c>
      <c r="F435" s="117">
        <v>44067.478194444448</v>
      </c>
      <c r="G435" s="117">
        <v>44617</v>
      </c>
      <c r="H435" s="116" t="s">
        <v>77</v>
      </c>
      <c r="I435" s="118">
        <v>548972603</v>
      </c>
      <c r="J435" s="118">
        <v>500000000</v>
      </c>
      <c r="K435" s="118">
        <v>503278593.57292223</v>
      </c>
      <c r="L435" s="118">
        <v>548972603</v>
      </c>
      <c r="M435" s="109">
        <v>0.91676449939899995</v>
      </c>
      <c r="N435" s="119">
        <v>6.6598496161999998</v>
      </c>
      <c r="O435" s="115" t="s">
        <v>78</v>
      </c>
      <c r="P435" s="111">
        <v>0.15083695089999999</v>
      </c>
      <c r="Q435" s="120"/>
      <c r="R435" s="121"/>
    </row>
    <row r="436" spans="2:18" ht="17.25" customHeight="1" x14ac:dyDescent="0.25">
      <c r="B436" s="114" t="s">
        <v>74</v>
      </c>
      <c r="C436" s="115" t="s">
        <v>170</v>
      </c>
      <c r="D436" s="116" t="s">
        <v>75</v>
      </c>
      <c r="E436" s="115" t="s">
        <v>76</v>
      </c>
      <c r="F436" s="117">
        <v>44061.65053240741</v>
      </c>
      <c r="G436" s="117">
        <v>44610</v>
      </c>
      <c r="H436" s="116" t="s">
        <v>77</v>
      </c>
      <c r="I436" s="118">
        <v>548972603</v>
      </c>
      <c r="J436" s="118">
        <v>500088334</v>
      </c>
      <c r="K436" s="118">
        <v>503901279.44547319</v>
      </c>
      <c r="L436" s="118">
        <v>548972603</v>
      </c>
      <c r="M436" s="109">
        <v>0.91789877435</v>
      </c>
      <c r="N436" s="119">
        <v>6.6598378462000003</v>
      </c>
      <c r="O436" s="115" t="s">
        <v>78</v>
      </c>
      <c r="P436" s="111">
        <v>0.15102357520000001</v>
      </c>
      <c r="Q436" s="120"/>
      <c r="R436" s="121"/>
    </row>
    <row r="437" spans="2:18" ht="17.25" customHeight="1" x14ac:dyDescent="0.25">
      <c r="B437" s="114" t="s">
        <v>74</v>
      </c>
      <c r="C437" s="115" t="s">
        <v>170</v>
      </c>
      <c r="D437" s="116" t="s">
        <v>75</v>
      </c>
      <c r="E437" s="115" t="s">
        <v>76</v>
      </c>
      <c r="F437" s="117">
        <v>44061.648287037038</v>
      </c>
      <c r="G437" s="117">
        <v>44610</v>
      </c>
      <c r="H437" s="116" t="s">
        <v>77</v>
      </c>
      <c r="I437" s="118">
        <v>548972603</v>
      </c>
      <c r="J437" s="118">
        <v>500088334</v>
      </c>
      <c r="K437" s="118">
        <v>503901279.44547319</v>
      </c>
      <c r="L437" s="118">
        <v>548972603</v>
      </c>
      <c r="M437" s="109">
        <v>0.91789877435</v>
      </c>
      <c r="N437" s="119">
        <v>6.6598378462000003</v>
      </c>
      <c r="O437" s="115" t="s">
        <v>78</v>
      </c>
      <c r="P437" s="111">
        <v>0.15102357520000001</v>
      </c>
      <c r="Q437" s="120"/>
      <c r="R437" s="121"/>
    </row>
    <row r="438" spans="2:18" ht="17.25" customHeight="1" x14ac:dyDescent="0.25">
      <c r="B438" s="114" t="s">
        <v>74</v>
      </c>
      <c r="C438" s="115" t="s">
        <v>170</v>
      </c>
      <c r="D438" s="116" t="s">
        <v>75</v>
      </c>
      <c r="E438" s="115" t="s">
        <v>76</v>
      </c>
      <c r="F438" s="117">
        <v>44067.479525462964</v>
      </c>
      <c r="G438" s="117">
        <v>44617</v>
      </c>
      <c r="H438" s="116" t="s">
        <v>77</v>
      </c>
      <c r="I438" s="118">
        <v>548972603</v>
      </c>
      <c r="J438" s="118">
        <v>500000000</v>
      </c>
      <c r="K438" s="118">
        <v>503278593.57292223</v>
      </c>
      <c r="L438" s="118">
        <v>548972603</v>
      </c>
      <c r="M438" s="109">
        <v>0.91676449939899995</v>
      </c>
      <c r="N438" s="119">
        <v>6.6598496161999998</v>
      </c>
      <c r="O438" s="115" t="s">
        <v>78</v>
      </c>
      <c r="P438" s="111">
        <v>0.15083695089999999</v>
      </c>
      <c r="Q438" s="120"/>
      <c r="R438" s="121"/>
    </row>
    <row r="439" spans="2:18" ht="17.25" customHeight="1" x14ac:dyDescent="0.25">
      <c r="B439" s="114" t="s">
        <v>74</v>
      </c>
      <c r="C439" s="115" t="s">
        <v>170</v>
      </c>
      <c r="D439" s="116" t="s">
        <v>75</v>
      </c>
      <c r="E439" s="115" t="s">
        <v>76</v>
      </c>
      <c r="F439" s="117">
        <v>44067.477199074077</v>
      </c>
      <c r="G439" s="117">
        <v>44617</v>
      </c>
      <c r="H439" s="116" t="s">
        <v>77</v>
      </c>
      <c r="I439" s="118">
        <v>548972603</v>
      </c>
      <c r="J439" s="118">
        <v>500000000</v>
      </c>
      <c r="K439" s="118">
        <v>503278593.57292223</v>
      </c>
      <c r="L439" s="118">
        <v>548972603</v>
      </c>
      <c r="M439" s="109">
        <v>0.91676449939899995</v>
      </c>
      <c r="N439" s="119">
        <v>6.6598496161999998</v>
      </c>
      <c r="O439" s="115" t="s">
        <v>78</v>
      </c>
      <c r="P439" s="111">
        <v>0.15083695089999999</v>
      </c>
      <c r="Q439" s="120"/>
      <c r="R439" s="121"/>
    </row>
    <row r="440" spans="2:18" ht="17.25" customHeight="1" x14ac:dyDescent="0.25">
      <c r="B440" s="114" t="s">
        <v>74</v>
      </c>
      <c r="C440" s="115" t="s">
        <v>170</v>
      </c>
      <c r="D440" s="116" t="s">
        <v>75</v>
      </c>
      <c r="E440" s="115" t="s">
        <v>76</v>
      </c>
      <c r="F440" s="117">
        <v>44061.649560185186</v>
      </c>
      <c r="G440" s="117">
        <v>44610</v>
      </c>
      <c r="H440" s="116" t="s">
        <v>77</v>
      </c>
      <c r="I440" s="118">
        <v>548972603</v>
      </c>
      <c r="J440" s="118">
        <v>500088334</v>
      </c>
      <c r="K440" s="118">
        <v>503901279.44547319</v>
      </c>
      <c r="L440" s="118">
        <v>548972603</v>
      </c>
      <c r="M440" s="109">
        <v>0.91789877435</v>
      </c>
      <c r="N440" s="119">
        <v>6.6598378462000003</v>
      </c>
      <c r="O440" s="115" t="s">
        <v>78</v>
      </c>
      <c r="P440" s="111">
        <v>0.15102357520000001</v>
      </c>
      <c r="Q440" s="120"/>
      <c r="R440" s="121"/>
    </row>
    <row r="441" spans="2:18" ht="17.25" customHeight="1" x14ac:dyDescent="0.25">
      <c r="B441" s="114" t="s">
        <v>74</v>
      </c>
      <c r="C441" s="115" t="s">
        <v>170</v>
      </c>
      <c r="D441" s="116" t="s">
        <v>75</v>
      </c>
      <c r="E441" s="115" t="s">
        <v>76</v>
      </c>
      <c r="F441" s="117">
        <v>44067.478518518517</v>
      </c>
      <c r="G441" s="117">
        <v>44617</v>
      </c>
      <c r="H441" s="116" t="s">
        <v>77</v>
      </c>
      <c r="I441" s="118">
        <v>548972603</v>
      </c>
      <c r="J441" s="118">
        <v>500000000</v>
      </c>
      <c r="K441" s="118">
        <v>503278593.57292223</v>
      </c>
      <c r="L441" s="118">
        <v>548972603</v>
      </c>
      <c r="M441" s="109">
        <v>0.91676449939899995</v>
      </c>
      <c r="N441" s="119">
        <v>6.6598496161999998</v>
      </c>
      <c r="O441" s="115" t="s">
        <v>78</v>
      </c>
      <c r="P441" s="111">
        <v>0.15083695089999999</v>
      </c>
      <c r="Q441" s="120"/>
      <c r="R441" s="121"/>
    </row>
    <row r="442" spans="2:18" ht="17.25" customHeight="1" x14ac:dyDescent="0.25">
      <c r="B442" s="114" t="s">
        <v>74</v>
      </c>
      <c r="C442" s="115" t="s">
        <v>170</v>
      </c>
      <c r="D442" s="116" t="s">
        <v>75</v>
      </c>
      <c r="E442" s="115" t="s">
        <v>76</v>
      </c>
      <c r="F442" s="117">
        <v>44061.650868055556</v>
      </c>
      <c r="G442" s="117">
        <v>44610</v>
      </c>
      <c r="H442" s="116" t="s">
        <v>77</v>
      </c>
      <c r="I442" s="118">
        <v>548972603</v>
      </c>
      <c r="J442" s="118">
        <v>500088334</v>
      </c>
      <c r="K442" s="118">
        <v>503901279.44547319</v>
      </c>
      <c r="L442" s="118">
        <v>548972603</v>
      </c>
      <c r="M442" s="109">
        <v>0.91789877435</v>
      </c>
      <c r="N442" s="119">
        <v>6.6598378462000003</v>
      </c>
      <c r="O442" s="115" t="s">
        <v>78</v>
      </c>
      <c r="P442" s="111">
        <v>0.15102357520000001</v>
      </c>
      <c r="Q442" s="120"/>
      <c r="R442" s="121"/>
    </row>
    <row r="443" spans="2:18" ht="17.25" customHeight="1" x14ac:dyDescent="0.25">
      <c r="B443" s="122" t="s">
        <v>171</v>
      </c>
      <c r="C443" s="123"/>
      <c r="D443" s="124"/>
      <c r="E443" s="123"/>
      <c r="F443" s="125"/>
      <c r="G443" s="125"/>
      <c r="H443" s="124"/>
      <c r="I443" s="126">
        <v>10979452060</v>
      </c>
      <c r="J443" s="126">
        <v>10000883340</v>
      </c>
      <c r="K443" s="126">
        <v>10071798730.183949</v>
      </c>
      <c r="L443" s="126">
        <v>10979452060</v>
      </c>
      <c r="M443" s="109"/>
      <c r="N443" s="127"/>
      <c r="O443" s="123"/>
      <c r="P443" s="128">
        <v>3.0186052610000003</v>
      </c>
      <c r="Q443" s="129"/>
      <c r="R443" s="130"/>
    </row>
    <row r="444" spans="2:18" ht="17.25" customHeight="1" x14ac:dyDescent="0.25">
      <c r="B444" s="114" t="s">
        <v>74</v>
      </c>
      <c r="C444" s="115" t="s">
        <v>99</v>
      </c>
      <c r="D444" s="116" t="s">
        <v>75</v>
      </c>
      <c r="E444" s="115" t="s">
        <v>76</v>
      </c>
      <c r="F444" s="117">
        <v>43963.650659722225</v>
      </c>
      <c r="G444" s="117">
        <v>44217</v>
      </c>
      <c r="H444" s="116" t="s">
        <v>77</v>
      </c>
      <c r="I444" s="118">
        <v>500000000</v>
      </c>
      <c r="J444" s="118">
        <v>476102543</v>
      </c>
      <c r="K444" s="118">
        <v>489223812.3093254</v>
      </c>
      <c r="L444" s="118">
        <v>500000000</v>
      </c>
      <c r="M444" s="109">
        <v>0.97844762461900003</v>
      </c>
      <c r="N444" s="119">
        <v>7.2912842015999999</v>
      </c>
      <c r="O444" s="115" t="s">
        <v>78</v>
      </c>
      <c r="P444" s="111">
        <v>0.14662461130000001</v>
      </c>
      <c r="Q444" s="120"/>
      <c r="R444" s="121"/>
    </row>
    <row r="445" spans="2:18" ht="17.25" customHeight="1" x14ac:dyDescent="0.25">
      <c r="B445" s="114" t="s">
        <v>74</v>
      </c>
      <c r="C445" s="115" t="s">
        <v>99</v>
      </c>
      <c r="D445" s="116" t="s">
        <v>75</v>
      </c>
      <c r="E445" s="115" t="s">
        <v>76</v>
      </c>
      <c r="F445" s="117">
        <v>43858.662418981483</v>
      </c>
      <c r="G445" s="117">
        <v>44217</v>
      </c>
      <c r="H445" s="116" t="s">
        <v>77</v>
      </c>
      <c r="I445" s="118">
        <v>535500000</v>
      </c>
      <c r="J445" s="118">
        <v>500578778</v>
      </c>
      <c r="K445" s="118">
        <v>17763743.248736918</v>
      </c>
      <c r="L445" s="118">
        <v>535500000</v>
      </c>
      <c r="M445" s="109">
        <v>3.3172256300000001E-2</v>
      </c>
      <c r="N445" s="119">
        <v>7.2912840150999996</v>
      </c>
      <c r="O445" s="115" t="s">
        <v>78</v>
      </c>
      <c r="P445" s="111">
        <v>5.3239476000000001E-3</v>
      </c>
      <c r="Q445" s="120"/>
      <c r="R445" s="121"/>
    </row>
    <row r="446" spans="2:18" ht="17.25" customHeight="1" x14ac:dyDescent="0.25">
      <c r="B446" s="114" t="s">
        <v>74</v>
      </c>
      <c r="C446" s="115" t="s">
        <v>99</v>
      </c>
      <c r="D446" s="116" t="s">
        <v>75</v>
      </c>
      <c r="E446" s="115" t="s">
        <v>76</v>
      </c>
      <c r="F446" s="117">
        <v>44007.710879629631</v>
      </c>
      <c r="G446" s="117">
        <v>44557</v>
      </c>
      <c r="H446" s="116" t="s">
        <v>77</v>
      </c>
      <c r="I446" s="118">
        <v>548972603</v>
      </c>
      <c r="J446" s="118">
        <v>500000001</v>
      </c>
      <c r="K446" s="118">
        <v>500617431.51132309</v>
      </c>
      <c r="L446" s="118">
        <v>548972603</v>
      </c>
      <c r="M446" s="109">
        <v>0.91191696775999997</v>
      </c>
      <c r="N446" s="119">
        <v>6.6598922587000002</v>
      </c>
      <c r="O446" s="115" t="s">
        <v>78</v>
      </c>
      <c r="P446" s="111">
        <v>0.1500393776</v>
      </c>
      <c r="Q446" s="120"/>
      <c r="R446" s="121"/>
    </row>
    <row r="447" spans="2:18" ht="17.25" customHeight="1" x14ac:dyDescent="0.25">
      <c r="B447" s="114" t="s">
        <v>74</v>
      </c>
      <c r="C447" s="115" t="s">
        <v>99</v>
      </c>
      <c r="D447" s="116" t="s">
        <v>75</v>
      </c>
      <c r="E447" s="115" t="s">
        <v>76</v>
      </c>
      <c r="F447" s="117">
        <v>44007.707696759258</v>
      </c>
      <c r="G447" s="117">
        <v>44557</v>
      </c>
      <c r="H447" s="116" t="s">
        <v>77</v>
      </c>
      <c r="I447" s="118">
        <v>548972603</v>
      </c>
      <c r="J447" s="118">
        <v>500000001</v>
      </c>
      <c r="K447" s="118">
        <v>500617431.51132309</v>
      </c>
      <c r="L447" s="118">
        <v>548972603</v>
      </c>
      <c r="M447" s="109">
        <v>0.91191696775999997</v>
      </c>
      <c r="N447" s="119">
        <v>6.6598922587000002</v>
      </c>
      <c r="O447" s="115" t="s">
        <v>78</v>
      </c>
      <c r="P447" s="111">
        <v>0.1500393776</v>
      </c>
      <c r="Q447" s="120"/>
      <c r="R447" s="121"/>
    </row>
    <row r="448" spans="2:18" ht="17.25" customHeight="1" x14ac:dyDescent="0.25">
      <c r="B448" s="114" t="s">
        <v>74</v>
      </c>
      <c r="C448" s="115" t="s">
        <v>99</v>
      </c>
      <c r="D448" s="116" t="s">
        <v>75</v>
      </c>
      <c r="E448" s="115" t="s">
        <v>76</v>
      </c>
      <c r="F448" s="117">
        <v>43761.697974537034</v>
      </c>
      <c r="G448" s="117">
        <v>44312</v>
      </c>
      <c r="H448" s="116" t="s">
        <v>77</v>
      </c>
      <c r="I448" s="118">
        <v>327819180</v>
      </c>
      <c r="J448" s="118">
        <v>299979214</v>
      </c>
      <c r="K448" s="118">
        <v>295123423.59598005</v>
      </c>
      <c r="L448" s="118">
        <v>327819180</v>
      </c>
      <c r="M448" s="109">
        <v>0.90026283268700003</v>
      </c>
      <c r="N448" s="119">
        <v>6.4321814193</v>
      </c>
      <c r="O448" s="115" t="s">
        <v>78</v>
      </c>
      <c r="P448" s="111">
        <v>8.8451044600000001E-2</v>
      </c>
      <c r="Q448" s="120"/>
      <c r="R448" s="121"/>
    </row>
    <row r="449" spans="2:18" ht="17.25" customHeight="1" x14ac:dyDescent="0.25">
      <c r="B449" s="114" t="s">
        <v>74</v>
      </c>
      <c r="C449" s="115" t="s">
        <v>99</v>
      </c>
      <c r="D449" s="116" t="s">
        <v>75</v>
      </c>
      <c r="E449" s="115" t="s">
        <v>76</v>
      </c>
      <c r="F449" s="117">
        <v>43979.698217592595</v>
      </c>
      <c r="G449" s="117">
        <v>44529</v>
      </c>
      <c r="H449" s="116" t="s">
        <v>77</v>
      </c>
      <c r="I449" s="118">
        <v>551609589</v>
      </c>
      <c r="J449" s="118">
        <v>500000000</v>
      </c>
      <c r="K449" s="118">
        <v>503265594.94030607</v>
      </c>
      <c r="L449" s="118">
        <v>551609589</v>
      </c>
      <c r="M449" s="109">
        <v>0.91235831460600003</v>
      </c>
      <c r="N449" s="119">
        <v>7.0276799548</v>
      </c>
      <c r="O449" s="115" t="s">
        <v>78</v>
      </c>
      <c r="P449" s="111">
        <v>0.1508330551</v>
      </c>
      <c r="Q449" s="120"/>
      <c r="R449" s="121"/>
    </row>
    <row r="450" spans="2:18" ht="17.25" customHeight="1" x14ac:dyDescent="0.25">
      <c r="B450" s="114" t="s">
        <v>74</v>
      </c>
      <c r="C450" s="115" t="s">
        <v>99</v>
      </c>
      <c r="D450" s="116" t="s">
        <v>75</v>
      </c>
      <c r="E450" s="115" t="s">
        <v>76</v>
      </c>
      <c r="F450" s="117">
        <v>43963.652094907404</v>
      </c>
      <c r="G450" s="117">
        <v>44217</v>
      </c>
      <c r="H450" s="116" t="s">
        <v>77</v>
      </c>
      <c r="I450" s="118">
        <v>500000000</v>
      </c>
      <c r="J450" s="118">
        <v>476102543</v>
      </c>
      <c r="K450" s="118">
        <v>489223812.3093254</v>
      </c>
      <c r="L450" s="118">
        <v>500000000</v>
      </c>
      <c r="M450" s="109">
        <v>0.97844762461900003</v>
      </c>
      <c r="N450" s="119">
        <v>7.2912842015999999</v>
      </c>
      <c r="O450" s="115" t="s">
        <v>78</v>
      </c>
      <c r="P450" s="111">
        <v>0.14662461130000001</v>
      </c>
      <c r="Q450" s="120"/>
      <c r="R450" s="121"/>
    </row>
    <row r="451" spans="2:18" ht="17.25" customHeight="1" x14ac:dyDescent="0.25">
      <c r="B451" s="114" t="s">
        <v>74</v>
      </c>
      <c r="C451" s="115" t="s">
        <v>99</v>
      </c>
      <c r="D451" s="116" t="s">
        <v>75</v>
      </c>
      <c r="E451" s="115" t="s">
        <v>76</v>
      </c>
      <c r="F451" s="117">
        <v>43881.68540509259</v>
      </c>
      <c r="G451" s="117">
        <v>44426</v>
      </c>
      <c r="H451" s="116" t="s">
        <v>77</v>
      </c>
      <c r="I451" s="118">
        <v>553478082</v>
      </c>
      <c r="J451" s="118">
        <v>500097091</v>
      </c>
      <c r="K451" s="118">
        <v>504288215.19814175</v>
      </c>
      <c r="L451" s="118">
        <v>553478082</v>
      </c>
      <c r="M451" s="109">
        <v>0.91112589928700005</v>
      </c>
      <c r="N451" s="119">
        <v>7.3441991146000003</v>
      </c>
      <c r="O451" s="115" t="s">
        <v>78</v>
      </c>
      <c r="P451" s="111">
        <v>0.1511395432</v>
      </c>
      <c r="Q451" s="120"/>
      <c r="R451" s="121"/>
    </row>
    <row r="452" spans="2:18" ht="17.25" customHeight="1" x14ac:dyDescent="0.25">
      <c r="B452" s="114" t="s">
        <v>74</v>
      </c>
      <c r="C452" s="115" t="s">
        <v>99</v>
      </c>
      <c r="D452" s="116" t="s">
        <v>75</v>
      </c>
      <c r="E452" s="115" t="s">
        <v>76</v>
      </c>
      <c r="F452" s="117">
        <v>43858.660787037035</v>
      </c>
      <c r="G452" s="117">
        <v>44217</v>
      </c>
      <c r="H452" s="116" t="s">
        <v>77</v>
      </c>
      <c r="I452" s="118">
        <v>535500000</v>
      </c>
      <c r="J452" s="118">
        <v>500578778</v>
      </c>
      <c r="K452" s="118">
        <v>17763743.248736918</v>
      </c>
      <c r="L452" s="118">
        <v>535500000</v>
      </c>
      <c r="M452" s="109">
        <v>3.3172256300000001E-2</v>
      </c>
      <c r="N452" s="119">
        <v>7.2912840150999996</v>
      </c>
      <c r="O452" s="115" t="s">
        <v>78</v>
      </c>
      <c r="P452" s="111">
        <v>5.3239476000000001E-3</v>
      </c>
      <c r="Q452" s="120"/>
      <c r="R452" s="121"/>
    </row>
    <row r="453" spans="2:18" ht="17.25" customHeight="1" x14ac:dyDescent="0.25">
      <c r="B453" s="114" t="s">
        <v>74</v>
      </c>
      <c r="C453" s="115" t="s">
        <v>99</v>
      </c>
      <c r="D453" s="116" t="s">
        <v>75</v>
      </c>
      <c r="E453" s="115" t="s">
        <v>76</v>
      </c>
      <c r="F453" s="117">
        <v>44007.709733796299</v>
      </c>
      <c r="G453" s="117">
        <v>44557</v>
      </c>
      <c r="H453" s="116" t="s">
        <v>77</v>
      </c>
      <c r="I453" s="118">
        <v>548972603</v>
      </c>
      <c r="J453" s="118">
        <v>500000001</v>
      </c>
      <c r="K453" s="118">
        <v>500617431.51132309</v>
      </c>
      <c r="L453" s="118">
        <v>548972603</v>
      </c>
      <c r="M453" s="109">
        <v>0.91191696775999997</v>
      </c>
      <c r="N453" s="119">
        <v>6.6598922587000002</v>
      </c>
      <c r="O453" s="115" t="s">
        <v>78</v>
      </c>
      <c r="P453" s="111">
        <v>0.1500393776</v>
      </c>
      <c r="Q453" s="120"/>
      <c r="R453" s="121"/>
    </row>
    <row r="454" spans="2:18" ht="17.25" customHeight="1" x14ac:dyDescent="0.25">
      <c r="B454" s="114" t="s">
        <v>74</v>
      </c>
      <c r="C454" s="115" t="s">
        <v>99</v>
      </c>
      <c r="D454" s="116" t="s">
        <v>75</v>
      </c>
      <c r="E454" s="115" t="s">
        <v>76</v>
      </c>
      <c r="F454" s="117">
        <v>43979.700011574074</v>
      </c>
      <c r="G454" s="117">
        <v>44529</v>
      </c>
      <c r="H454" s="116" t="s">
        <v>77</v>
      </c>
      <c r="I454" s="118">
        <v>551609589</v>
      </c>
      <c r="J454" s="118">
        <v>500000000</v>
      </c>
      <c r="K454" s="118">
        <v>503265594.94030607</v>
      </c>
      <c r="L454" s="118">
        <v>551609589</v>
      </c>
      <c r="M454" s="109">
        <v>0.91235831460600003</v>
      </c>
      <c r="N454" s="119">
        <v>7.0276799548</v>
      </c>
      <c r="O454" s="115" t="s">
        <v>78</v>
      </c>
      <c r="P454" s="111">
        <v>0.1508330551</v>
      </c>
      <c r="Q454" s="120"/>
      <c r="R454" s="121"/>
    </row>
    <row r="455" spans="2:18" ht="17.25" customHeight="1" x14ac:dyDescent="0.25">
      <c r="B455" s="114" t="s">
        <v>74</v>
      </c>
      <c r="C455" s="115" t="s">
        <v>99</v>
      </c>
      <c r="D455" s="116" t="s">
        <v>75</v>
      </c>
      <c r="E455" s="115" t="s">
        <v>76</v>
      </c>
      <c r="F455" s="117">
        <v>43979.696412037039</v>
      </c>
      <c r="G455" s="117">
        <v>44529</v>
      </c>
      <c r="H455" s="116" t="s">
        <v>77</v>
      </c>
      <c r="I455" s="118">
        <v>551609589</v>
      </c>
      <c r="J455" s="118">
        <v>500000000</v>
      </c>
      <c r="K455" s="118">
        <v>503265594.94030607</v>
      </c>
      <c r="L455" s="118">
        <v>551609589</v>
      </c>
      <c r="M455" s="109">
        <v>0.91235831460600003</v>
      </c>
      <c r="N455" s="119">
        <v>7.0276799548</v>
      </c>
      <c r="O455" s="115" t="s">
        <v>78</v>
      </c>
      <c r="P455" s="111">
        <v>0.1508330551</v>
      </c>
      <c r="Q455" s="120"/>
      <c r="R455" s="121"/>
    </row>
    <row r="456" spans="2:18" ht="17.25" customHeight="1" x14ac:dyDescent="0.25">
      <c r="B456" s="114" t="s">
        <v>74</v>
      </c>
      <c r="C456" s="115" t="s">
        <v>99</v>
      </c>
      <c r="D456" s="116" t="s">
        <v>75</v>
      </c>
      <c r="E456" s="115" t="s">
        <v>76</v>
      </c>
      <c r="F456" s="117">
        <v>43963.651030092595</v>
      </c>
      <c r="G456" s="117">
        <v>44217</v>
      </c>
      <c r="H456" s="116" t="s">
        <v>77</v>
      </c>
      <c r="I456" s="118">
        <v>500000000</v>
      </c>
      <c r="J456" s="118">
        <v>476102543</v>
      </c>
      <c r="K456" s="118">
        <v>489223812.3093254</v>
      </c>
      <c r="L456" s="118">
        <v>500000000</v>
      </c>
      <c r="M456" s="109">
        <v>0.97844762461900003</v>
      </c>
      <c r="N456" s="119">
        <v>7.2912842015999999</v>
      </c>
      <c r="O456" s="115" t="s">
        <v>78</v>
      </c>
      <c r="P456" s="111">
        <v>0.14662461130000001</v>
      </c>
      <c r="Q456" s="120"/>
      <c r="R456" s="121"/>
    </row>
    <row r="457" spans="2:18" ht="17.25" customHeight="1" x14ac:dyDescent="0.25">
      <c r="B457" s="114" t="s">
        <v>74</v>
      </c>
      <c r="C457" s="115" t="s">
        <v>99</v>
      </c>
      <c r="D457" s="116" t="s">
        <v>75</v>
      </c>
      <c r="E457" s="115" t="s">
        <v>76</v>
      </c>
      <c r="F457" s="117">
        <v>43858.6641087963</v>
      </c>
      <c r="G457" s="117">
        <v>44217</v>
      </c>
      <c r="H457" s="116" t="s">
        <v>77</v>
      </c>
      <c r="I457" s="118">
        <v>535500000</v>
      </c>
      <c r="J457" s="118">
        <v>500578778</v>
      </c>
      <c r="K457" s="118">
        <v>17763743.248736918</v>
      </c>
      <c r="L457" s="118">
        <v>535500000</v>
      </c>
      <c r="M457" s="109">
        <v>3.3172256300000001E-2</v>
      </c>
      <c r="N457" s="119">
        <v>7.2912840150999996</v>
      </c>
      <c r="O457" s="115" t="s">
        <v>78</v>
      </c>
      <c r="P457" s="111">
        <v>5.3239476000000001E-3</v>
      </c>
      <c r="Q457" s="120"/>
      <c r="R457" s="121"/>
    </row>
    <row r="458" spans="2:18" ht="17.25" customHeight="1" x14ac:dyDescent="0.25">
      <c r="B458" s="114" t="s">
        <v>74</v>
      </c>
      <c r="C458" s="115" t="s">
        <v>99</v>
      </c>
      <c r="D458" s="116" t="s">
        <v>75</v>
      </c>
      <c r="E458" s="115" t="s">
        <v>76</v>
      </c>
      <c r="F458" s="117">
        <v>44007.711192129631</v>
      </c>
      <c r="G458" s="117">
        <v>44557</v>
      </c>
      <c r="H458" s="116" t="s">
        <v>77</v>
      </c>
      <c r="I458" s="118">
        <v>548972603</v>
      </c>
      <c r="J458" s="118">
        <v>500000001</v>
      </c>
      <c r="K458" s="118">
        <v>500617431.51132309</v>
      </c>
      <c r="L458" s="118">
        <v>548972603</v>
      </c>
      <c r="M458" s="109">
        <v>0.91191696775999997</v>
      </c>
      <c r="N458" s="119">
        <v>6.6598922587000002</v>
      </c>
      <c r="O458" s="115" t="s">
        <v>78</v>
      </c>
      <c r="P458" s="111">
        <v>0.1500393776</v>
      </c>
      <c r="Q458" s="120"/>
      <c r="R458" s="121"/>
    </row>
    <row r="459" spans="2:18" ht="17.25" customHeight="1" x14ac:dyDescent="0.25">
      <c r="B459" s="114" t="s">
        <v>74</v>
      </c>
      <c r="C459" s="115" t="s">
        <v>99</v>
      </c>
      <c r="D459" s="116" t="s">
        <v>75</v>
      </c>
      <c r="E459" s="115" t="s">
        <v>76</v>
      </c>
      <c r="F459" s="117">
        <v>43858.658946759257</v>
      </c>
      <c r="G459" s="117">
        <v>44217</v>
      </c>
      <c r="H459" s="116" t="s">
        <v>77</v>
      </c>
      <c r="I459" s="118">
        <v>535500000</v>
      </c>
      <c r="J459" s="118">
        <v>500578778</v>
      </c>
      <c r="K459" s="118">
        <v>17763743.248736918</v>
      </c>
      <c r="L459" s="118">
        <v>535500000</v>
      </c>
      <c r="M459" s="109">
        <v>3.3172256300000001E-2</v>
      </c>
      <c r="N459" s="119">
        <v>7.2912840150999996</v>
      </c>
      <c r="O459" s="115" t="s">
        <v>78</v>
      </c>
      <c r="P459" s="111">
        <v>5.3239476000000001E-3</v>
      </c>
      <c r="Q459" s="120"/>
      <c r="R459" s="121"/>
    </row>
    <row r="460" spans="2:18" ht="17.25" customHeight="1" x14ac:dyDescent="0.25">
      <c r="B460" s="114" t="s">
        <v>74</v>
      </c>
      <c r="C460" s="115" t="s">
        <v>99</v>
      </c>
      <c r="D460" s="116" t="s">
        <v>75</v>
      </c>
      <c r="E460" s="115" t="s">
        <v>76</v>
      </c>
      <c r="F460" s="117">
        <v>44007.708020833335</v>
      </c>
      <c r="G460" s="117">
        <v>44557</v>
      </c>
      <c r="H460" s="116" t="s">
        <v>77</v>
      </c>
      <c r="I460" s="118">
        <v>548972603</v>
      </c>
      <c r="J460" s="118">
        <v>500000001</v>
      </c>
      <c r="K460" s="118">
        <v>500617431.51132309</v>
      </c>
      <c r="L460" s="118">
        <v>548972603</v>
      </c>
      <c r="M460" s="109">
        <v>0.91191696775999997</v>
      </c>
      <c r="N460" s="119">
        <v>6.6598922587000002</v>
      </c>
      <c r="O460" s="115" t="s">
        <v>78</v>
      </c>
      <c r="P460" s="111">
        <v>0.1500393776</v>
      </c>
      <c r="Q460" s="120"/>
      <c r="R460" s="121"/>
    </row>
    <row r="461" spans="2:18" ht="17.25" customHeight="1" x14ac:dyDescent="0.25">
      <c r="B461" s="114" t="s">
        <v>74</v>
      </c>
      <c r="C461" s="115" t="s">
        <v>99</v>
      </c>
      <c r="D461" s="116" t="s">
        <v>75</v>
      </c>
      <c r="E461" s="115" t="s">
        <v>76</v>
      </c>
      <c r="F461" s="117">
        <v>43979.69871527778</v>
      </c>
      <c r="G461" s="117">
        <v>44529</v>
      </c>
      <c r="H461" s="116" t="s">
        <v>77</v>
      </c>
      <c r="I461" s="118">
        <v>551609589</v>
      </c>
      <c r="J461" s="118">
        <v>500000000</v>
      </c>
      <c r="K461" s="118">
        <v>503265594.94030607</v>
      </c>
      <c r="L461" s="118">
        <v>551609589</v>
      </c>
      <c r="M461" s="109">
        <v>0.91235831460600003</v>
      </c>
      <c r="N461" s="119">
        <v>7.0276799548</v>
      </c>
      <c r="O461" s="115" t="s">
        <v>78</v>
      </c>
      <c r="P461" s="111">
        <v>0.1508330551</v>
      </c>
      <c r="Q461" s="120"/>
      <c r="R461" s="121"/>
    </row>
    <row r="462" spans="2:18" ht="17.25" customHeight="1" x14ac:dyDescent="0.25">
      <c r="B462" s="114" t="s">
        <v>74</v>
      </c>
      <c r="C462" s="115" t="s">
        <v>99</v>
      </c>
      <c r="D462" s="116" t="s">
        <v>75</v>
      </c>
      <c r="E462" s="115" t="s">
        <v>76</v>
      </c>
      <c r="F462" s="117">
        <v>43963.652430555558</v>
      </c>
      <c r="G462" s="117">
        <v>44217</v>
      </c>
      <c r="H462" s="116" t="s">
        <v>77</v>
      </c>
      <c r="I462" s="118">
        <v>500000000</v>
      </c>
      <c r="J462" s="118">
        <v>476102543</v>
      </c>
      <c r="K462" s="118">
        <v>489223812.3093254</v>
      </c>
      <c r="L462" s="118">
        <v>500000000</v>
      </c>
      <c r="M462" s="109">
        <v>0.97844762461900003</v>
      </c>
      <c r="N462" s="119">
        <v>7.2912842015999999</v>
      </c>
      <c r="O462" s="115" t="s">
        <v>78</v>
      </c>
      <c r="P462" s="111">
        <v>0.14662461130000001</v>
      </c>
      <c r="Q462" s="120"/>
      <c r="R462" s="121"/>
    </row>
    <row r="463" spans="2:18" ht="17.25" customHeight="1" x14ac:dyDescent="0.25">
      <c r="B463" s="114" t="s">
        <v>74</v>
      </c>
      <c r="C463" s="115" t="s">
        <v>99</v>
      </c>
      <c r="D463" s="116" t="s">
        <v>75</v>
      </c>
      <c r="E463" s="115" t="s">
        <v>76</v>
      </c>
      <c r="F463" s="117">
        <v>43881.685960648145</v>
      </c>
      <c r="G463" s="117">
        <v>44426</v>
      </c>
      <c r="H463" s="116" t="s">
        <v>77</v>
      </c>
      <c r="I463" s="118">
        <v>553478082</v>
      </c>
      <c r="J463" s="118">
        <v>500097091</v>
      </c>
      <c r="K463" s="118">
        <v>504288215.19814175</v>
      </c>
      <c r="L463" s="118">
        <v>553478082</v>
      </c>
      <c r="M463" s="109">
        <v>0.91112589928700005</v>
      </c>
      <c r="N463" s="119">
        <v>7.3441991146000003</v>
      </c>
      <c r="O463" s="115" t="s">
        <v>78</v>
      </c>
      <c r="P463" s="111">
        <v>0.1511395432</v>
      </c>
      <c r="Q463" s="120"/>
      <c r="R463" s="121"/>
    </row>
    <row r="464" spans="2:18" ht="17.25" customHeight="1" x14ac:dyDescent="0.25">
      <c r="B464" s="114" t="s">
        <v>74</v>
      </c>
      <c r="C464" s="115" t="s">
        <v>99</v>
      </c>
      <c r="D464" s="116" t="s">
        <v>75</v>
      </c>
      <c r="E464" s="115" t="s">
        <v>76</v>
      </c>
      <c r="F464" s="117">
        <v>43858.661273148151</v>
      </c>
      <c r="G464" s="117">
        <v>44217</v>
      </c>
      <c r="H464" s="116" t="s">
        <v>77</v>
      </c>
      <c r="I464" s="118">
        <v>535500000</v>
      </c>
      <c r="J464" s="118">
        <v>500578778</v>
      </c>
      <c r="K464" s="118">
        <v>17763743.248736918</v>
      </c>
      <c r="L464" s="118">
        <v>535500000</v>
      </c>
      <c r="M464" s="109">
        <v>3.3172256300000001E-2</v>
      </c>
      <c r="N464" s="119">
        <v>7.2912840150999996</v>
      </c>
      <c r="O464" s="115" t="s">
        <v>78</v>
      </c>
      <c r="P464" s="111">
        <v>5.3239476000000001E-3</v>
      </c>
      <c r="Q464" s="120"/>
      <c r="R464" s="121"/>
    </row>
    <row r="465" spans="2:18" ht="17.25" customHeight="1" x14ac:dyDescent="0.25">
      <c r="B465" s="114" t="s">
        <v>74</v>
      </c>
      <c r="C465" s="115" t="s">
        <v>99</v>
      </c>
      <c r="D465" s="116" t="s">
        <v>75</v>
      </c>
      <c r="E465" s="115" t="s">
        <v>76</v>
      </c>
      <c r="F465" s="117">
        <v>44007.710057870368</v>
      </c>
      <c r="G465" s="117">
        <v>44557</v>
      </c>
      <c r="H465" s="116" t="s">
        <v>77</v>
      </c>
      <c r="I465" s="118">
        <v>548972603</v>
      </c>
      <c r="J465" s="118">
        <v>500000001</v>
      </c>
      <c r="K465" s="118">
        <v>500617431.51132309</v>
      </c>
      <c r="L465" s="118">
        <v>548972603</v>
      </c>
      <c r="M465" s="109">
        <v>0.91191696775999997</v>
      </c>
      <c r="N465" s="119">
        <v>6.6598922587000002</v>
      </c>
      <c r="O465" s="115" t="s">
        <v>78</v>
      </c>
      <c r="P465" s="111">
        <v>0.1500393776</v>
      </c>
      <c r="Q465" s="120"/>
      <c r="R465" s="121"/>
    </row>
    <row r="466" spans="2:18" ht="17.25" customHeight="1" x14ac:dyDescent="0.25">
      <c r="B466" s="114" t="s">
        <v>74</v>
      </c>
      <c r="C466" s="115" t="s">
        <v>99</v>
      </c>
      <c r="D466" s="116" t="s">
        <v>75</v>
      </c>
      <c r="E466" s="115" t="s">
        <v>76</v>
      </c>
      <c r="F466" s="117">
        <v>43979.700520833336</v>
      </c>
      <c r="G466" s="117">
        <v>44529</v>
      </c>
      <c r="H466" s="116" t="s">
        <v>77</v>
      </c>
      <c r="I466" s="118">
        <v>551609589</v>
      </c>
      <c r="J466" s="118">
        <v>500000000</v>
      </c>
      <c r="K466" s="118">
        <v>503265594.94030607</v>
      </c>
      <c r="L466" s="118">
        <v>551609589</v>
      </c>
      <c r="M466" s="109">
        <v>0.91235831460600003</v>
      </c>
      <c r="N466" s="119">
        <v>7.0276799548</v>
      </c>
      <c r="O466" s="115" t="s">
        <v>78</v>
      </c>
      <c r="P466" s="111">
        <v>0.1508330551</v>
      </c>
      <c r="Q466" s="120"/>
      <c r="R466" s="121"/>
    </row>
    <row r="467" spans="2:18" ht="17.25" customHeight="1" x14ac:dyDescent="0.25">
      <c r="B467" s="114" t="s">
        <v>74</v>
      </c>
      <c r="C467" s="115" t="s">
        <v>99</v>
      </c>
      <c r="D467" s="116" t="s">
        <v>75</v>
      </c>
      <c r="E467" s="115" t="s">
        <v>76</v>
      </c>
      <c r="F467" s="117">
        <v>43979.697129629632</v>
      </c>
      <c r="G467" s="117">
        <v>44529</v>
      </c>
      <c r="H467" s="116" t="s">
        <v>77</v>
      </c>
      <c r="I467" s="118">
        <v>551609589</v>
      </c>
      <c r="J467" s="118">
        <v>500000000</v>
      </c>
      <c r="K467" s="118">
        <v>503265594.94030607</v>
      </c>
      <c r="L467" s="118">
        <v>551609589</v>
      </c>
      <c r="M467" s="109">
        <v>0.91235831460600003</v>
      </c>
      <c r="N467" s="119">
        <v>7.0276799548</v>
      </c>
      <c r="O467" s="115" t="s">
        <v>78</v>
      </c>
      <c r="P467" s="111">
        <v>0.1508330551</v>
      </c>
      <c r="Q467" s="120"/>
      <c r="R467" s="121"/>
    </row>
    <row r="468" spans="2:18" ht="17.25" customHeight="1" x14ac:dyDescent="0.25">
      <c r="B468" s="114" t="s">
        <v>74</v>
      </c>
      <c r="C468" s="115" t="s">
        <v>99</v>
      </c>
      <c r="D468" s="116" t="s">
        <v>75</v>
      </c>
      <c r="E468" s="115" t="s">
        <v>76</v>
      </c>
      <c r="F468" s="117">
        <v>43963.651400462964</v>
      </c>
      <c r="G468" s="117">
        <v>44217</v>
      </c>
      <c r="H468" s="116" t="s">
        <v>77</v>
      </c>
      <c r="I468" s="118">
        <v>500000000</v>
      </c>
      <c r="J468" s="118">
        <v>476102543</v>
      </c>
      <c r="K468" s="118">
        <v>489223812.3093254</v>
      </c>
      <c r="L468" s="118">
        <v>500000000</v>
      </c>
      <c r="M468" s="109">
        <v>0.97844762461900003</v>
      </c>
      <c r="N468" s="119">
        <v>7.2912842015999999</v>
      </c>
      <c r="O468" s="115" t="s">
        <v>78</v>
      </c>
      <c r="P468" s="111">
        <v>0.14662461130000001</v>
      </c>
      <c r="Q468" s="120"/>
      <c r="R468" s="121"/>
    </row>
    <row r="469" spans="2:18" ht="17.25" customHeight="1" x14ac:dyDescent="0.25">
      <c r="B469" s="114" t="s">
        <v>74</v>
      </c>
      <c r="C469" s="115" t="s">
        <v>99</v>
      </c>
      <c r="D469" s="116" t="s">
        <v>75</v>
      </c>
      <c r="E469" s="115" t="s">
        <v>76</v>
      </c>
      <c r="F469" s="117">
        <v>43881.684050925927</v>
      </c>
      <c r="G469" s="117">
        <v>44426</v>
      </c>
      <c r="H469" s="116" t="s">
        <v>77</v>
      </c>
      <c r="I469" s="118">
        <v>553478082</v>
      </c>
      <c r="J469" s="118">
        <v>500097091</v>
      </c>
      <c r="K469" s="118">
        <v>504288215.19814175</v>
      </c>
      <c r="L469" s="118">
        <v>553478082</v>
      </c>
      <c r="M469" s="109">
        <v>0.91112589928700005</v>
      </c>
      <c r="N469" s="119">
        <v>7.3441991146000003</v>
      </c>
      <c r="O469" s="115" t="s">
        <v>78</v>
      </c>
      <c r="P469" s="111">
        <v>0.1511395432</v>
      </c>
      <c r="Q469" s="120"/>
      <c r="R469" s="121"/>
    </row>
    <row r="470" spans="2:18" ht="17.25" customHeight="1" x14ac:dyDescent="0.25">
      <c r="B470" s="114" t="s">
        <v>74</v>
      </c>
      <c r="C470" s="115" t="s">
        <v>99</v>
      </c>
      <c r="D470" s="116" t="s">
        <v>75</v>
      </c>
      <c r="E470" s="115" t="s">
        <v>76</v>
      </c>
      <c r="F470" s="117">
        <v>44050.691817129627</v>
      </c>
      <c r="G470" s="117">
        <v>44645</v>
      </c>
      <c r="H470" s="116" t="s">
        <v>77</v>
      </c>
      <c r="I470" s="118">
        <v>283753421</v>
      </c>
      <c r="J470" s="118">
        <v>251146884</v>
      </c>
      <c r="K470" s="118">
        <v>250817748.55039114</v>
      </c>
      <c r="L470" s="118">
        <v>283753421</v>
      </c>
      <c r="M470" s="109">
        <v>0.88392854495399997</v>
      </c>
      <c r="N470" s="119">
        <v>8.2999506495999995</v>
      </c>
      <c r="O470" s="115" t="s">
        <v>78</v>
      </c>
      <c r="P470" s="111">
        <v>7.5172250299999993E-2</v>
      </c>
      <c r="Q470" s="120"/>
      <c r="R470" s="121"/>
    </row>
    <row r="471" spans="2:18" ht="17.25" customHeight="1" x14ac:dyDescent="0.25">
      <c r="B471" s="114" t="s">
        <v>74</v>
      </c>
      <c r="C471" s="115" t="s">
        <v>99</v>
      </c>
      <c r="D471" s="116" t="s">
        <v>75</v>
      </c>
      <c r="E471" s="115" t="s">
        <v>76</v>
      </c>
      <c r="F471" s="117">
        <v>43858.659444444442</v>
      </c>
      <c r="G471" s="117">
        <v>44217</v>
      </c>
      <c r="H471" s="116" t="s">
        <v>77</v>
      </c>
      <c r="I471" s="118">
        <v>535500000</v>
      </c>
      <c r="J471" s="118">
        <v>500578778</v>
      </c>
      <c r="K471" s="118">
        <v>17763743.248736918</v>
      </c>
      <c r="L471" s="118">
        <v>535500000</v>
      </c>
      <c r="M471" s="109">
        <v>3.3172256300000001E-2</v>
      </c>
      <c r="N471" s="119">
        <v>7.2912840150999996</v>
      </c>
      <c r="O471" s="115" t="s">
        <v>78</v>
      </c>
      <c r="P471" s="111">
        <v>5.3239476000000001E-3</v>
      </c>
      <c r="Q471" s="120"/>
      <c r="R471" s="121"/>
    </row>
    <row r="472" spans="2:18" ht="17.25" customHeight="1" x14ac:dyDescent="0.25">
      <c r="B472" s="114" t="s">
        <v>74</v>
      </c>
      <c r="C472" s="115" t="s">
        <v>99</v>
      </c>
      <c r="D472" s="116" t="s">
        <v>75</v>
      </c>
      <c r="E472" s="115" t="s">
        <v>76</v>
      </c>
      <c r="F472" s="117">
        <v>44007.708321759259</v>
      </c>
      <c r="G472" s="117">
        <v>44557</v>
      </c>
      <c r="H472" s="116" t="s">
        <v>77</v>
      </c>
      <c r="I472" s="118">
        <v>548972603</v>
      </c>
      <c r="J472" s="118">
        <v>500000001</v>
      </c>
      <c r="K472" s="118">
        <v>500617431.51132309</v>
      </c>
      <c r="L472" s="118">
        <v>548972603</v>
      </c>
      <c r="M472" s="109">
        <v>0.91191696775999997</v>
      </c>
      <c r="N472" s="119">
        <v>6.6598922587000002</v>
      </c>
      <c r="O472" s="115" t="s">
        <v>78</v>
      </c>
      <c r="P472" s="111">
        <v>0.1500393776</v>
      </c>
      <c r="Q472" s="120"/>
      <c r="R472" s="121"/>
    </row>
    <row r="473" spans="2:18" ht="17.25" customHeight="1" x14ac:dyDescent="0.25">
      <c r="B473" s="114" t="s">
        <v>74</v>
      </c>
      <c r="C473" s="115" t="s">
        <v>99</v>
      </c>
      <c r="D473" s="116" t="s">
        <v>75</v>
      </c>
      <c r="E473" s="115" t="s">
        <v>76</v>
      </c>
      <c r="F473" s="117">
        <v>43979.699097222219</v>
      </c>
      <c r="G473" s="117">
        <v>44529</v>
      </c>
      <c r="H473" s="116" t="s">
        <v>77</v>
      </c>
      <c r="I473" s="118">
        <v>551609589</v>
      </c>
      <c r="J473" s="118">
        <v>500000000</v>
      </c>
      <c r="K473" s="118">
        <v>503265594.94030607</v>
      </c>
      <c r="L473" s="118">
        <v>551609589</v>
      </c>
      <c r="M473" s="109">
        <v>0.91235831460600003</v>
      </c>
      <c r="N473" s="119">
        <v>7.0276799548</v>
      </c>
      <c r="O473" s="115" t="s">
        <v>78</v>
      </c>
      <c r="P473" s="111">
        <v>0.1508330551</v>
      </c>
      <c r="Q473" s="120"/>
      <c r="R473" s="121"/>
    </row>
    <row r="474" spans="2:18" ht="17.25" customHeight="1" x14ac:dyDescent="0.25">
      <c r="B474" s="114" t="s">
        <v>74</v>
      </c>
      <c r="C474" s="115" t="s">
        <v>99</v>
      </c>
      <c r="D474" s="116" t="s">
        <v>75</v>
      </c>
      <c r="E474" s="115" t="s">
        <v>76</v>
      </c>
      <c r="F474" s="117">
        <v>43963.652766203704</v>
      </c>
      <c r="G474" s="117">
        <v>44217</v>
      </c>
      <c r="H474" s="116" t="s">
        <v>77</v>
      </c>
      <c r="I474" s="118">
        <v>500000000</v>
      </c>
      <c r="J474" s="118">
        <v>476102543</v>
      </c>
      <c r="K474" s="118">
        <v>489223812.3093254</v>
      </c>
      <c r="L474" s="118">
        <v>500000000</v>
      </c>
      <c r="M474" s="109">
        <v>0.97844762461900003</v>
      </c>
      <c r="N474" s="119">
        <v>7.2912842015999999</v>
      </c>
      <c r="O474" s="115" t="s">
        <v>78</v>
      </c>
      <c r="P474" s="111">
        <v>0.14662461130000001</v>
      </c>
      <c r="Q474" s="120"/>
      <c r="R474" s="121"/>
    </row>
    <row r="475" spans="2:18" ht="17.25" customHeight="1" x14ac:dyDescent="0.25">
      <c r="B475" s="114" t="s">
        <v>74</v>
      </c>
      <c r="C475" s="115" t="s">
        <v>99</v>
      </c>
      <c r="D475" s="116" t="s">
        <v>75</v>
      </c>
      <c r="E475" s="115" t="s">
        <v>76</v>
      </c>
      <c r="F475" s="117">
        <v>43963.648414351854</v>
      </c>
      <c r="G475" s="117">
        <v>44217</v>
      </c>
      <c r="H475" s="116" t="s">
        <v>77</v>
      </c>
      <c r="I475" s="118">
        <v>500000000</v>
      </c>
      <c r="J475" s="118">
        <v>476102543</v>
      </c>
      <c r="K475" s="118">
        <v>489223812.3093254</v>
      </c>
      <c r="L475" s="118">
        <v>500000000</v>
      </c>
      <c r="M475" s="109">
        <v>0.97844762461900003</v>
      </c>
      <c r="N475" s="119">
        <v>7.2912842015999999</v>
      </c>
      <c r="O475" s="115" t="s">
        <v>78</v>
      </c>
      <c r="P475" s="111">
        <v>0.14662461130000001</v>
      </c>
      <c r="Q475" s="120"/>
      <c r="R475" s="121"/>
    </row>
    <row r="476" spans="2:18" ht="17.25" customHeight="1" x14ac:dyDescent="0.25">
      <c r="B476" s="114" t="s">
        <v>74</v>
      </c>
      <c r="C476" s="115" t="s">
        <v>99</v>
      </c>
      <c r="D476" s="116" t="s">
        <v>75</v>
      </c>
      <c r="E476" s="115" t="s">
        <v>76</v>
      </c>
      <c r="F476" s="117">
        <v>43858.66201388889</v>
      </c>
      <c r="G476" s="117">
        <v>44217</v>
      </c>
      <c r="H476" s="116" t="s">
        <v>77</v>
      </c>
      <c r="I476" s="118">
        <v>535500000</v>
      </c>
      <c r="J476" s="118">
        <v>500578778</v>
      </c>
      <c r="K476" s="118">
        <v>17763743.248736918</v>
      </c>
      <c r="L476" s="118">
        <v>535500000</v>
      </c>
      <c r="M476" s="109">
        <v>3.3172256300000001E-2</v>
      </c>
      <c r="N476" s="119">
        <v>7.2912840150999996</v>
      </c>
      <c r="O476" s="115" t="s">
        <v>78</v>
      </c>
      <c r="P476" s="111">
        <v>5.3239476000000001E-3</v>
      </c>
      <c r="Q476" s="120"/>
      <c r="R476" s="121"/>
    </row>
    <row r="477" spans="2:18" ht="17.25" customHeight="1" x14ac:dyDescent="0.25">
      <c r="B477" s="114" t="s">
        <v>74</v>
      </c>
      <c r="C477" s="115" t="s">
        <v>99</v>
      </c>
      <c r="D477" s="116" t="s">
        <v>75</v>
      </c>
      <c r="E477" s="115" t="s">
        <v>76</v>
      </c>
      <c r="F477" s="117">
        <v>44007.710416666669</v>
      </c>
      <c r="G477" s="117">
        <v>44557</v>
      </c>
      <c r="H477" s="116" t="s">
        <v>77</v>
      </c>
      <c r="I477" s="118">
        <v>548972603</v>
      </c>
      <c r="J477" s="118">
        <v>500000001</v>
      </c>
      <c r="K477" s="118">
        <v>500617431.51132309</v>
      </c>
      <c r="L477" s="118">
        <v>548972603</v>
      </c>
      <c r="M477" s="109">
        <v>0.91191696775999997</v>
      </c>
      <c r="N477" s="119">
        <v>6.6598922587000002</v>
      </c>
      <c r="O477" s="115" t="s">
        <v>78</v>
      </c>
      <c r="P477" s="111">
        <v>0.1500393776</v>
      </c>
      <c r="Q477" s="120"/>
      <c r="R477" s="121"/>
    </row>
    <row r="478" spans="2:18" ht="17.25" customHeight="1" x14ac:dyDescent="0.25">
      <c r="B478" s="114" t="s">
        <v>74</v>
      </c>
      <c r="C478" s="115" t="s">
        <v>99</v>
      </c>
      <c r="D478" s="116" t="s">
        <v>75</v>
      </c>
      <c r="E478" s="115" t="s">
        <v>76</v>
      </c>
      <c r="F478" s="117">
        <v>44007.707349537035</v>
      </c>
      <c r="G478" s="117">
        <v>44557</v>
      </c>
      <c r="H478" s="116" t="s">
        <v>77</v>
      </c>
      <c r="I478" s="118">
        <v>548972603</v>
      </c>
      <c r="J478" s="118">
        <v>500000001</v>
      </c>
      <c r="K478" s="118">
        <v>500617431.51132309</v>
      </c>
      <c r="L478" s="118">
        <v>548972603</v>
      </c>
      <c r="M478" s="109">
        <v>0.91191696775999997</v>
      </c>
      <c r="N478" s="119">
        <v>6.6598922587000002</v>
      </c>
      <c r="O478" s="115" t="s">
        <v>78</v>
      </c>
      <c r="P478" s="111">
        <v>0.1500393776</v>
      </c>
      <c r="Q478" s="120"/>
      <c r="R478" s="121"/>
    </row>
    <row r="479" spans="2:18" ht="17.25" customHeight="1" x14ac:dyDescent="0.25">
      <c r="B479" s="114" t="s">
        <v>74</v>
      </c>
      <c r="C479" s="115" t="s">
        <v>99</v>
      </c>
      <c r="D479" s="116" t="s">
        <v>75</v>
      </c>
      <c r="E479" s="115" t="s">
        <v>76</v>
      </c>
      <c r="F479" s="117">
        <v>43979.697766203702</v>
      </c>
      <c r="G479" s="117">
        <v>44529</v>
      </c>
      <c r="H479" s="116" t="s">
        <v>77</v>
      </c>
      <c r="I479" s="118">
        <v>551609589</v>
      </c>
      <c r="J479" s="118">
        <v>500000000</v>
      </c>
      <c r="K479" s="118">
        <v>503265594.94030607</v>
      </c>
      <c r="L479" s="118">
        <v>551609589</v>
      </c>
      <c r="M479" s="109">
        <v>0.91235831460600003</v>
      </c>
      <c r="N479" s="119">
        <v>7.0276799548</v>
      </c>
      <c r="O479" s="115" t="s">
        <v>78</v>
      </c>
      <c r="P479" s="111">
        <v>0.1508330551</v>
      </c>
      <c r="Q479" s="120"/>
      <c r="R479" s="121"/>
    </row>
    <row r="480" spans="2:18" ht="17.25" customHeight="1" x14ac:dyDescent="0.25">
      <c r="B480" s="114" t="s">
        <v>74</v>
      </c>
      <c r="C480" s="115" t="s">
        <v>99</v>
      </c>
      <c r="D480" s="116" t="s">
        <v>75</v>
      </c>
      <c r="E480" s="115" t="s">
        <v>76</v>
      </c>
      <c r="F480" s="117">
        <v>43963.651736111111</v>
      </c>
      <c r="G480" s="117">
        <v>44217</v>
      </c>
      <c r="H480" s="116" t="s">
        <v>77</v>
      </c>
      <c r="I480" s="118">
        <v>500000000</v>
      </c>
      <c r="J480" s="118">
        <v>476102543</v>
      </c>
      <c r="K480" s="118">
        <v>489223812.3093254</v>
      </c>
      <c r="L480" s="118">
        <v>500000000</v>
      </c>
      <c r="M480" s="109">
        <v>0.97844762461900003</v>
      </c>
      <c r="N480" s="119">
        <v>7.2912842015999999</v>
      </c>
      <c r="O480" s="115" t="s">
        <v>78</v>
      </c>
      <c r="P480" s="111">
        <v>0.14662461130000001</v>
      </c>
      <c r="Q480" s="120"/>
      <c r="R480" s="121"/>
    </row>
    <row r="481" spans="2:18" ht="17.25" customHeight="1" x14ac:dyDescent="0.25">
      <c r="B481" s="114" t="s">
        <v>74</v>
      </c>
      <c r="C481" s="115" t="s">
        <v>99</v>
      </c>
      <c r="D481" s="116" t="s">
        <v>75</v>
      </c>
      <c r="E481" s="115" t="s">
        <v>76</v>
      </c>
      <c r="F481" s="117">
        <v>43881.68482638889</v>
      </c>
      <c r="G481" s="117">
        <v>44426</v>
      </c>
      <c r="H481" s="116" t="s">
        <v>77</v>
      </c>
      <c r="I481" s="118">
        <v>553478082</v>
      </c>
      <c r="J481" s="118">
        <v>500097091</v>
      </c>
      <c r="K481" s="118">
        <v>504288215.19814175</v>
      </c>
      <c r="L481" s="118">
        <v>553478082</v>
      </c>
      <c r="M481" s="109">
        <v>0.91112589928700005</v>
      </c>
      <c r="N481" s="119">
        <v>7.3441991146000003</v>
      </c>
      <c r="O481" s="115" t="s">
        <v>78</v>
      </c>
      <c r="P481" s="111">
        <v>0.1511395432</v>
      </c>
      <c r="Q481" s="120"/>
      <c r="R481" s="121"/>
    </row>
    <row r="482" spans="2:18" ht="17.25" customHeight="1" x14ac:dyDescent="0.25">
      <c r="B482" s="114" t="s">
        <v>74</v>
      </c>
      <c r="C482" s="115" t="s">
        <v>99</v>
      </c>
      <c r="D482" s="116" t="s">
        <v>75</v>
      </c>
      <c r="E482" s="115" t="s">
        <v>76</v>
      </c>
      <c r="F482" s="117">
        <v>43858.660138888888</v>
      </c>
      <c r="G482" s="117">
        <v>44217</v>
      </c>
      <c r="H482" s="116" t="s">
        <v>77</v>
      </c>
      <c r="I482" s="118">
        <v>535500000</v>
      </c>
      <c r="J482" s="118">
        <v>500578778</v>
      </c>
      <c r="K482" s="118">
        <v>17763743.248736918</v>
      </c>
      <c r="L482" s="118">
        <v>535500000</v>
      </c>
      <c r="M482" s="109">
        <v>3.3172256300000001E-2</v>
      </c>
      <c r="N482" s="119">
        <v>7.2912840150999996</v>
      </c>
      <c r="O482" s="115" t="s">
        <v>78</v>
      </c>
      <c r="P482" s="111">
        <v>5.3239476000000001E-3</v>
      </c>
      <c r="Q482" s="120"/>
      <c r="R482" s="121"/>
    </row>
    <row r="483" spans="2:18" ht="17.25" customHeight="1" x14ac:dyDescent="0.25">
      <c r="B483" s="114" t="s">
        <v>74</v>
      </c>
      <c r="C483" s="115" t="s">
        <v>99</v>
      </c>
      <c r="D483" s="116" t="s">
        <v>75</v>
      </c>
      <c r="E483" s="115" t="s">
        <v>76</v>
      </c>
      <c r="F483" s="117">
        <v>44007.709305555552</v>
      </c>
      <c r="G483" s="117">
        <v>44557</v>
      </c>
      <c r="H483" s="116" t="s">
        <v>77</v>
      </c>
      <c r="I483" s="118">
        <v>548972603</v>
      </c>
      <c r="J483" s="118">
        <v>500000001</v>
      </c>
      <c r="K483" s="118">
        <v>500617431.51132309</v>
      </c>
      <c r="L483" s="118">
        <v>548972603</v>
      </c>
      <c r="M483" s="109">
        <v>0.91191696775999997</v>
      </c>
      <c r="N483" s="119">
        <v>6.6598922587000002</v>
      </c>
      <c r="O483" s="115" t="s">
        <v>78</v>
      </c>
      <c r="P483" s="111">
        <v>0.1500393776</v>
      </c>
      <c r="Q483" s="120"/>
      <c r="R483" s="121"/>
    </row>
    <row r="484" spans="2:18" ht="17.25" customHeight="1" x14ac:dyDescent="0.25">
      <c r="B484" s="114" t="s">
        <v>74</v>
      </c>
      <c r="C484" s="115" t="s">
        <v>99</v>
      </c>
      <c r="D484" s="116" t="s">
        <v>75</v>
      </c>
      <c r="E484" s="115" t="s">
        <v>76</v>
      </c>
      <c r="F484" s="117">
        <v>43979.699571759258</v>
      </c>
      <c r="G484" s="117">
        <v>44529</v>
      </c>
      <c r="H484" s="116" t="s">
        <v>77</v>
      </c>
      <c r="I484" s="118">
        <v>551609589</v>
      </c>
      <c r="J484" s="118">
        <v>500000000</v>
      </c>
      <c r="K484" s="118">
        <v>503265594.94030607</v>
      </c>
      <c r="L484" s="118">
        <v>551609589</v>
      </c>
      <c r="M484" s="109">
        <v>0.91235831460600003</v>
      </c>
      <c r="N484" s="119">
        <v>7.0276799548</v>
      </c>
      <c r="O484" s="115" t="s">
        <v>78</v>
      </c>
      <c r="P484" s="111">
        <v>0.1508330551</v>
      </c>
      <c r="Q484" s="120"/>
      <c r="R484" s="121"/>
    </row>
    <row r="485" spans="2:18" ht="17.25" customHeight="1" x14ac:dyDescent="0.25">
      <c r="B485" s="114" t="s">
        <v>74</v>
      </c>
      <c r="C485" s="115" t="s">
        <v>99</v>
      </c>
      <c r="D485" s="116" t="s">
        <v>75</v>
      </c>
      <c r="E485" s="115" t="s">
        <v>76</v>
      </c>
      <c r="F485" s="117">
        <v>43979.695520833331</v>
      </c>
      <c r="G485" s="117">
        <v>44529</v>
      </c>
      <c r="H485" s="116" t="s">
        <v>77</v>
      </c>
      <c r="I485" s="118">
        <v>551609589</v>
      </c>
      <c r="J485" s="118">
        <v>500000000</v>
      </c>
      <c r="K485" s="118">
        <v>503265594.94030607</v>
      </c>
      <c r="L485" s="118">
        <v>551609589</v>
      </c>
      <c r="M485" s="109">
        <v>0.91235831460600003</v>
      </c>
      <c r="N485" s="119">
        <v>7.0276799548</v>
      </c>
      <c r="O485" s="115" t="s">
        <v>78</v>
      </c>
      <c r="P485" s="111">
        <v>0.1508330551</v>
      </c>
      <c r="Q485" s="120"/>
      <c r="R485" s="121"/>
    </row>
    <row r="486" spans="2:18" ht="17.25" customHeight="1" x14ac:dyDescent="0.25">
      <c r="B486" s="122" t="s">
        <v>100</v>
      </c>
      <c r="C486" s="123"/>
      <c r="D486" s="124"/>
      <c r="E486" s="123"/>
      <c r="F486" s="125"/>
      <c r="G486" s="125"/>
      <c r="H486" s="124"/>
      <c r="I486" s="126">
        <v>22115306849</v>
      </c>
      <c r="J486" s="126">
        <v>20364965040</v>
      </c>
      <c r="K486" s="126">
        <v>16657824741.919731</v>
      </c>
      <c r="L486" s="126">
        <v>22115306849</v>
      </c>
      <c r="M486" s="109"/>
      <c r="N486" s="127"/>
      <c r="O486" s="123"/>
      <c r="P486" s="128">
        <v>4.9924942658999996</v>
      </c>
      <c r="Q486" s="129"/>
      <c r="R486" s="130"/>
    </row>
    <row r="487" spans="2:18" ht="17.25" customHeight="1" x14ac:dyDescent="0.25">
      <c r="B487" s="114" t="s">
        <v>87</v>
      </c>
      <c r="C487" s="115" t="s">
        <v>138</v>
      </c>
      <c r="D487" s="116" t="s">
        <v>75</v>
      </c>
      <c r="E487" s="115" t="s">
        <v>76</v>
      </c>
      <c r="F487" s="117">
        <v>44098.517060185186</v>
      </c>
      <c r="G487" s="117">
        <v>46171</v>
      </c>
      <c r="H487" s="116" t="s">
        <v>77</v>
      </c>
      <c r="I487" s="118">
        <v>5353884546</v>
      </c>
      <c r="J487" s="118">
        <v>3531247340</v>
      </c>
      <c r="K487" s="118">
        <v>3509968699.3066487</v>
      </c>
      <c r="L487" s="118">
        <v>5353884546</v>
      </c>
      <c r="M487" s="109">
        <v>0.655592900659</v>
      </c>
      <c r="N487" s="119">
        <v>9.5537035332000002</v>
      </c>
      <c r="O487" s="115" t="s">
        <v>78</v>
      </c>
      <c r="P487" s="111">
        <v>1.0519680014999999</v>
      </c>
      <c r="Q487" s="120"/>
      <c r="R487" s="121"/>
    </row>
    <row r="488" spans="2:18" ht="17.25" customHeight="1" x14ac:dyDescent="0.25">
      <c r="B488" s="114" t="s">
        <v>87</v>
      </c>
      <c r="C488" s="115" t="s">
        <v>138</v>
      </c>
      <c r="D488" s="116" t="s">
        <v>75</v>
      </c>
      <c r="E488" s="115" t="s">
        <v>76</v>
      </c>
      <c r="F488" s="117">
        <v>43889.572060185186</v>
      </c>
      <c r="G488" s="117">
        <v>45446</v>
      </c>
      <c r="H488" s="116" t="s">
        <v>77</v>
      </c>
      <c r="I488" s="118">
        <v>2785342466</v>
      </c>
      <c r="J488" s="118">
        <v>2068835614</v>
      </c>
      <c r="K488" s="118">
        <v>2037439472.6349328</v>
      </c>
      <c r="L488" s="118">
        <v>2785342466</v>
      </c>
      <c r="M488" s="109">
        <v>0.73148616283500001</v>
      </c>
      <c r="N488" s="119">
        <v>8.5919566485000001</v>
      </c>
      <c r="O488" s="115" t="s">
        <v>78</v>
      </c>
      <c r="P488" s="111">
        <v>0.61063824600000005</v>
      </c>
      <c r="Q488" s="120"/>
      <c r="R488" s="121"/>
    </row>
    <row r="489" spans="2:18" ht="17.25" customHeight="1" x14ac:dyDescent="0.25">
      <c r="B489" s="114" t="s">
        <v>87</v>
      </c>
      <c r="C489" s="115" t="s">
        <v>138</v>
      </c>
      <c r="D489" s="116" t="s">
        <v>75</v>
      </c>
      <c r="E489" s="115" t="s">
        <v>76</v>
      </c>
      <c r="F489" s="117">
        <v>44098.529629629629</v>
      </c>
      <c r="G489" s="117">
        <v>45446</v>
      </c>
      <c r="H489" s="116" t="s">
        <v>77</v>
      </c>
      <c r="I489" s="118">
        <v>2389006845</v>
      </c>
      <c r="J489" s="118">
        <v>1831095615</v>
      </c>
      <c r="K489" s="118">
        <v>1833578976.0030611</v>
      </c>
      <c r="L489" s="118">
        <v>2389006845</v>
      </c>
      <c r="M489" s="109">
        <v>0.76750679046400005</v>
      </c>
      <c r="N489" s="119">
        <v>8.5941336521</v>
      </c>
      <c r="O489" s="115" t="s">
        <v>78</v>
      </c>
      <c r="P489" s="111">
        <v>0.54953949059999996</v>
      </c>
      <c r="Q489" s="120"/>
      <c r="R489" s="121"/>
    </row>
    <row r="490" spans="2:18" ht="17.25" customHeight="1" x14ac:dyDescent="0.25">
      <c r="B490" s="114" t="s">
        <v>87</v>
      </c>
      <c r="C490" s="115" t="s">
        <v>138</v>
      </c>
      <c r="D490" s="116" t="s">
        <v>75</v>
      </c>
      <c r="E490" s="115" t="s">
        <v>76</v>
      </c>
      <c r="F490" s="117">
        <v>43957.53052083333</v>
      </c>
      <c r="G490" s="117">
        <v>45446</v>
      </c>
      <c r="H490" s="116" t="s">
        <v>77</v>
      </c>
      <c r="I490" s="118">
        <v>1617610277</v>
      </c>
      <c r="J490" s="118">
        <v>1214469639</v>
      </c>
      <c r="K490" s="118">
        <v>1203048969.4837782</v>
      </c>
      <c r="L490" s="118">
        <v>1617610277</v>
      </c>
      <c r="M490" s="109">
        <v>0.74371990991199999</v>
      </c>
      <c r="N490" s="119">
        <v>8.5646281841</v>
      </c>
      <c r="O490" s="115" t="s">
        <v>78</v>
      </c>
      <c r="P490" s="111">
        <v>0.36056418969999998</v>
      </c>
      <c r="Q490" s="120"/>
      <c r="R490" s="121"/>
    </row>
    <row r="491" spans="2:18" ht="17.25" customHeight="1" x14ac:dyDescent="0.25">
      <c r="B491" s="114" t="s">
        <v>87</v>
      </c>
      <c r="C491" s="115" t="s">
        <v>138</v>
      </c>
      <c r="D491" s="116" t="s">
        <v>75</v>
      </c>
      <c r="E491" s="115" t="s">
        <v>76</v>
      </c>
      <c r="F491" s="117">
        <v>44096.502303240741</v>
      </c>
      <c r="G491" s="117">
        <v>45446</v>
      </c>
      <c r="H491" s="116" t="s">
        <v>77</v>
      </c>
      <c r="I491" s="118">
        <v>128740930</v>
      </c>
      <c r="J491" s="118">
        <v>97348801</v>
      </c>
      <c r="K491" s="118">
        <v>97533643.822192952</v>
      </c>
      <c r="L491" s="118">
        <v>128740930</v>
      </c>
      <c r="M491" s="109">
        <v>0.75759623471899995</v>
      </c>
      <c r="N491" s="119">
        <v>9.0404971454999998</v>
      </c>
      <c r="O491" s="115" t="s">
        <v>78</v>
      </c>
      <c r="P491" s="111">
        <v>2.9231677300000002E-2</v>
      </c>
      <c r="Q491" s="120"/>
      <c r="R491" s="121"/>
    </row>
    <row r="492" spans="2:18" ht="17.25" customHeight="1" x14ac:dyDescent="0.25">
      <c r="B492" s="114" t="s">
        <v>87</v>
      </c>
      <c r="C492" s="115" t="s">
        <v>138</v>
      </c>
      <c r="D492" s="116" t="s">
        <v>75</v>
      </c>
      <c r="E492" s="115" t="s">
        <v>76</v>
      </c>
      <c r="F492" s="117">
        <v>43880.675486111111</v>
      </c>
      <c r="G492" s="117">
        <v>45446</v>
      </c>
      <c r="H492" s="116" t="s">
        <v>77</v>
      </c>
      <c r="I492" s="118">
        <v>2282588146</v>
      </c>
      <c r="J492" s="118">
        <v>1683567772</v>
      </c>
      <c r="K492" s="118">
        <v>1662313588.6551294</v>
      </c>
      <c r="L492" s="118">
        <v>2282588146</v>
      </c>
      <c r="M492" s="109">
        <v>0.72825822370500004</v>
      </c>
      <c r="N492" s="119">
        <v>8.7435738646000001</v>
      </c>
      <c r="O492" s="115" t="s">
        <v>78</v>
      </c>
      <c r="P492" s="111">
        <v>0.49820977150000001</v>
      </c>
      <c r="Q492" s="120"/>
      <c r="R492" s="121"/>
    </row>
    <row r="493" spans="2:18" ht="17.25" customHeight="1" x14ac:dyDescent="0.25">
      <c r="B493" s="122" t="s">
        <v>139</v>
      </c>
      <c r="C493" s="123"/>
      <c r="D493" s="124"/>
      <c r="E493" s="123"/>
      <c r="F493" s="125"/>
      <c r="G493" s="125"/>
      <c r="H493" s="124"/>
      <c r="I493" s="126">
        <v>14557173210</v>
      </c>
      <c r="J493" s="126">
        <v>10426564781</v>
      </c>
      <c r="K493" s="126">
        <v>10343883349.905743</v>
      </c>
      <c r="L493" s="126">
        <v>14557173210</v>
      </c>
      <c r="M493" s="109"/>
      <c r="N493" s="127"/>
      <c r="O493" s="123"/>
      <c r="P493" s="128">
        <v>3.1001513765999995</v>
      </c>
      <c r="Q493" s="129"/>
      <c r="R493" s="130"/>
    </row>
    <row r="494" spans="2:18" ht="17.25" customHeight="1" x14ac:dyDescent="0.25">
      <c r="B494" s="114" t="s">
        <v>74</v>
      </c>
      <c r="C494" s="115" t="s">
        <v>101</v>
      </c>
      <c r="D494" s="116" t="s">
        <v>75</v>
      </c>
      <c r="E494" s="115" t="s">
        <v>76</v>
      </c>
      <c r="F494" s="117">
        <v>44006.691504629627</v>
      </c>
      <c r="G494" s="117">
        <v>44376</v>
      </c>
      <c r="H494" s="116" t="s">
        <v>77</v>
      </c>
      <c r="I494" s="118">
        <v>543082192</v>
      </c>
      <c r="J494" s="118">
        <v>500000000</v>
      </c>
      <c r="K494" s="118">
        <v>500919331.13809276</v>
      </c>
      <c r="L494" s="118">
        <v>543082192</v>
      </c>
      <c r="M494" s="109">
        <v>0.922363757304</v>
      </c>
      <c r="N494" s="119">
        <v>8.7734079863000005</v>
      </c>
      <c r="O494" s="115" t="s">
        <v>78</v>
      </c>
      <c r="P494" s="111">
        <v>0.15012985949999999</v>
      </c>
      <c r="Q494" s="120"/>
      <c r="R494" s="121"/>
    </row>
    <row r="495" spans="2:18" ht="17.25" customHeight="1" x14ac:dyDescent="0.25">
      <c r="B495" s="114" t="s">
        <v>74</v>
      </c>
      <c r="C495" s="115" t="s">
        <v>101</v>
      </c>
      <c r="D495" s="116" t="s">
        <v>75</v>
      </c>
      <c r="E495" s="115" t="s">
        <v>76</v>
      </c>
      <c r="F495" s="117">
        <v>44083.709930555553</v>
      </c>
      <c r="G495" s="117">
        <v>44600</v>
      </c>
      <c r="H495" s="116" t="s">
        <v>77</v>
      </c>
      <c r="I495" s="118">
        <v>575890412</v>
      </c>
      <c r="J495" s="118">
        <v>511605658</v>
      </c>
      <c r="K495" s="118">
        <v>514232149.01621574</v>
      </c>
      <c r="L495" s="118">
        <v>575890412</v>
      </c>
      <c r="M495" s="109">
        <v>0.892934034499</v>
      </c>
      <c r="N495" s="119">
        <v>9.3083319288999995</v>
      </c>
      <c r="O495" s="115" t="s">
        <v>78</v>
      </c>
      <c r="P495" s="111">
        <v>0.15411982630000001</v>
      </c>
      <c r="Q495" s="120"/>
      <c r="R495" s="121"/>
    </row>
    <row r="496" spans="2:18" ht="17.25" customHeight="1" x14ac:dyDescent="0.25">
      <c r="B496" s="114" t="s">
        <v>74</v>
      </c>
      <c r="C496" s="115" t="s">
        <v>101</v>
      </c>
      <c r="D496" s="116" t="s">
        <v>75</v>
      </c>
      <c r="E496" s="115" t="s">
        <v>76</v>
      </c>
      <c r="F496" s="117">
        <v>43949.488275462965</v>
      </c>
      <c r="G496" s="117">
        <v>44299</v>
      </c>
      <c r="H496" s="116" t="s">
        <v>77</v>
      </c>
      <c r="I496" s="118">
        <v>548150684</v>
      </c>
      <c r="J496" s="118">
        <v>504389267</v>
      </c>
      <c r="K496" s="118">
        <v>512075006.97062826</v>
      </c>
      <c r="L496" s="118">
        <v>548150684</v>
      </c>
      <c r="M496" s="109">
        <v>0.93418656934599997</v>
      </c>
      <c r="N496" s="119">
        <v>9.4152741493000001</v>
      </c>
      <c r="O496" s="115" t="s">
        <v>78</v>
      </c>
      <c r="P496" s="111">
        <v>0.15347331210000001</v>
      </c>
      <c r="Q496" s="120"/>
      <c r="R496" s="121"/>
    </row>
    <row r="497" spans="2:18" ht="17.25" customHeight="1" x14ac:dyDescent="0.25">
      <c r="B497" s="114" t="s">
        <v>74</v>
      </c>
      <c r="C497" s="115" t="s">
        <v>101</v>
      </c>
      <c r="D497" s="116" t="s">
        <v>75</v>
      </c>
      <c r="E497" s="115" t="s">
        <v>76</v>
      </c>
      <c r="F497" s="117">
        <v>44064.664756944447</v>
      </c>
      <c r="G497" s="117">
        <v>44434</v>
      </c>
      <c r="H497" s="116" t="s">
        <v>77</v>
      </c>
      <c r="I497" s="118">
        <v>540547945</v>
      </c>
      <c r="J497" s="118">
        <v>500000001</v>
      </c>
      <c r="K497" s="118">
        <v>504358546.70648682</v>
      </c>
      <c r="L497" s="118">
        <v>540547945</v>
      </c>
      <c r="M497" s="109">
        <v>0.933050530248</v>
      </c>
      <c r="N497" s="119">
        <v>8.2419469525999993</v>
      </c>
      <c r="O497" s="115" t="s">
        <v>78</v>
      </c>
      <c r="P497" s="111">
        <v>0.15116062220000001</v>
      </c>
      <c r="Q497" s="120"/>
      <c r="R497" s="121"/>
    </row>
    <row r="498" spans="2:18" ht="17.25" customHeight="1" x14ac:dyDescent="0.25">
      <c r="B498" s="114" t="s">
        <v>74</v>
      </c>
      <c r="C498" s="115" t="s">
        <v>101</v>
      </c>
      <c r="D498" s="116" t="s">
        <v>75</v>
      </c>
      <c r="E498" s="115" t="s">
        <v>76</v>
      </c>
      <c r="F498" s="117">
        <v>44062.633090277777</v>
      </c>
      <c r="G498" s="117">
        <v>44432</v>
      </c>
      <c r="H498" s="116" t="s">
        <v>77</v>
      </c>
      <c r="I498" s="118">
        <v>540547945</v>
      </c>
      <c r="J498" s="118">
        <v>500000001</v>
      </c>
      <c r="K498" s="118">
        <v>504577489.67086464</v>
      </c>
      <c r="L498" s="118">
        <v>540547945</v>
      </c>
      <c r="M498" s="109">
        <v>0.93345556918299999</v>
      </c>
      <c r="N498" s="119">
        <v>8.2419860955999997</v>
      </c>
      <c r="O498" s="115" t="s">
        <v>78</v>
      </c>
      <c r="P498" s="111">
        <v>0.15122624130000001</v>
      </c>
      <c r="Q498" s="120"/>
      <c r="R498" s="121"/>
    </row>
    <row r="499" spans="2:18" ht="17.25" customHeight="1" x14ac:dyDescent="0.25">
      <c r="B499" s="114" t="s">
        <v>74</v>
      </c>
      <c r="C499" s="115" t="s">
        <v>101</v>
      </c>
      <c r="D499" s="116" t="s">
        <v>75</v>
      </c>
      <c r="E499" s="115" t="s">
        <v>76</v>
      </c>
      <c r="F499" s="117">
        <v>44061.677511574075</v>
      </c>
      <c r="G499" s="117">
        <v>44431</v>
      </c>
      <c r="H499" s="116" t="s">
        <v>77</v>
      </c>
      <c r="I499" s="118">
        <v>540547945</v>
      </c>
      <c r="J499" s="118">
        <v>500000000</v>
      </c>
      <c r="K499" s="118">
        <v>504687003.17734826</v>
      </c>
      <c r="L499" s="118">
        <v>540547945</v>
      </c>
      <c r="M499" s="109">
        <v>0.93365816639499999</v>
      </c>
      <c r="N499" s="119">
        <v>8.2420159607999999</v>
      </c>
      <c r="O499" s="115" t="s">
        <v>78</v>
      </c>
      <c r="P499" s="111">
        <v>0.1512590634</v>
      </c>
      <c r="Q499" s="120"/>
      <c r="R499" s="121"/>
    </row>
    <row r="500" spans="2:18" ht="17.25" customHeight="1" x14ac:dyDescent="0.25">
      <c r="B500" s="114" t="s">
        <v>74</v>
      </c>
      <c r="C500" s="115" t="s">
        <v>101</v>
      </c>
      <c r="D500" s="116" t="s">
        <v>75</v>
      </c>
      <c r="E500" s="115" t="s">
        <v>76</v>
      </c>
      <c r="F500" s="117">
        <v>44026.54241898148</v>
      </c>
      <c r="G500" s="117">
        <v>44299</v>
      </c>
      <c r="H500" s="116" t="s">
        <v>77</v>
      </c>
      <c r="I500" s="118">
        <v>536438355</v>
      </c>
      <c r="J500" s="118">
        <v>502681226</v>
      </c>
      <c r="K500" s="118">
        <v>512333573.78835464</v>
      </c>
      <c r="L500" s="118">
        <v>536438355</v>
      </c>
      <c r="M500" s="109">
        <v>0.95506514217899996</v>
      </c>
      <c r="N500" s="119">
        <v>9.3083318362000007</v>
      </c>
      <c r="O500" s="115" t="s">
        <v>78</v>
      </c>
      <c r="P500" s="111">
        <v>0.15355080679999999</v>
      </c>
      <c r="Q500" s="120"/>
      <c r="R500" s="121"/>
    </row>
    <row r="501" spans="2:18" ht="17.25" customHeight="1" x14ac:dyDescent="0.25">
      <c r="B501" s="114" t="s">
        <v>74</v>
      </c>
      <c r="C501" s="115" t="s">
        <v>101</v>
      </c>
      <c r="D501" s="116" t="s">
        <v>75</v>
      </c>
      <c r="E501" s="115" t="s">
        <v>76</v>
      </c>
      <c r="F501" s="117">
        <v>44000.658368055556</v>
      </c>
      <c r="G501" s="117">
        <v>44299</v>
      </c>
      <c r="H501" s="116" t="s">
        <v>77</v>
      </c>
      <c r="I501" s="118">
        <v>548150684</v>
      </c>
      <c r="J501" s="118">
        <v>509207745</v>
      </c>
      <c r="K501" s="118">
        <v>511042712.14076233</v>
      </c>
      <c r="L501" s="118">
        <v>548150684</v>
      </c>
      <c r="M501" s="109">
        <v>0.93230333749000005</v>
      </c>
      <c r="N501" s="119">
        <v>9.8438278107000006</v>
      </c>
      <c r="O501" s="115" t="s">
        <v>78</v>
      </c>
      <c r="P501" s="111">
        <v>0.15316392440000001</v>
      </c>
      <c r="Q501" s="120"/>
      <c r="R501" s="121"/>
    </row>
    <row r="502" spans="2:18" ht="17.25" customHeight="1" x14ac:dyDescent="0.25">
      <c r="B502" s="114" t="s">
        <v>74</v>
      </c>
      <c r="C502" s="115" t="s">
        <v>101</v>
      </c>
      <c r="D502" s="116" t="s">
        <v>75</v>
      </c>
      <c r="E502" s="115" t="s">
        <v>76</v>
      </c>
      <c r="F502" s="117">
        <v>44064.667986111112</v>
      </c>
      <c r="G502" s="117">
        <v>44434</v>
      </c>
      <c r="H502" s="116" t="s">
        <v>77</v>
      </c>
      <c r="I502" s="118">
        <v>540547945</v>
      </c>
      <c r="J502" s="118">
        <v>500000001</v>
      </c>
      <c r="K502" s="118">
        <v>504358546.70648682</v>
      </c>
      <c r="L502" s="118">
        <v>540547945</v>
      </c>
      <c r="M502" s="109">
        <v>0.933050530248</v>
      </c>
      <c r="N502" s="119">
        <v>8.2419469525999993</v>
      </c>
      <c r="O502" s="115" t="s">
        <v>78</v>
      </c>
      <c r="P502" s="111">
        <v>0.15116062220000001</v>
      </c>
      <c r="Q502" s="120"/>
      <c r="R502" s="121"/>
    </row>
    <row r="503" spans="2:18" ht="17.25" customHeight="1" x14ac:dyDescent="0.25">
      <c r="B503" s="114" t="s">
        <v>74</v>
      </c>
      <c r="C503" s="115" t="s">
        <v>101</v>
      </c>
      <c r="D503" s="116" t="s">
        <v>75</v>
      </c>
      <c r="E503" s="115" t="s">
        <v>76</v>
      </c>
      <c r="F503" s="117">
        <v>43630.570347222223</v>
      </c>
      <c r="G503" s="117">
        <v>44260</v>
      </c>
      <c r="H503" s="116" t="s">
        <v>77</v>
      </c>
      <c r="I503" s="118">
        <v>174632876</v>
      </c>
      <c r="J503" s="118">
        <v>153307049</v>
      </c>
      <c r="K503" s="118">
        <v>152079919.94297346</v>
      </c>
      <c r="L503" s="118">
        <v>174632876</v>
      </c>
      <c r="M503" s="109">
        <v>0.87085503844599998</v>
      </c>
      <c r="N503" s="119">
        <v>8.4024851467000001</v>
      </c>
      <c r="O503" s="115" t="s">
        <v>78</v>
      </c>
      <c r="P503" s="111">
        <v>4.5579668400000002E-2</v>
      </c>
      <c r="Q503" s="120"/>
      <c r="R503" s="121"/>
    </row>
    <row r="504" spans="2:18" ht="17.25" customHeight="1" x14ac:dyDescent="0.25">
      <c r="B504" s="114" t="s">
        <v>74</v>
      </c>
      <c r="C504" s="115" t="s">
        <v>101</v>
      </c>
      <c r="D504" s="116" t="s">
        <v>75</v>
      </c>
      <c r="E504" s="115" t="s">
        <v>76</v>
      </c>
      <c r="F504" s="117">
        <v>44064.664085648146</v>
      </c>
      <c r="G504" s="117">
        <v>44434</v>
      </c>
      <c r="H504" s="116" t="s">
        <v>77</v>
      </c>
      <c r="I504" s="118">
        <v>540547945</v>
      </c>
      <c r="J504" s="118">
        <v>500000001</v>
      </c>
      <c r="K504" s="118">
        <v>504358546.70648682</v>
      </c>
      <c r="L504" s="118">
        <v>540547945</v>
      </c>
      <c r="M504" s="109">
        <v>0.933050530248</v>
      </c>
      <c r="N504" s="119">
        <v>8.2419469525999993</v>
      </c>
      <c r="O504" s="115" t="s">
        <v>78</v>
      </c>
      <c r="P504" s="111">
        <v>0.15116062220000001</v>
      </c>
      <c r="Q504" s="120"/>
      <c r="R504" s="121"/>
    </row>
    <row r="505" spans="2:18" ht="17.25" customHeight="1" x14ac:dyDescent="0.25">
      <c r="B505" s="114" t="s">
        <v>74</v>
      </c>
      <c r="C505" s="115" t="s">
        <v>101</v>
      </c>
      <c r="D505" s="116" t="s">
        <v>75</v>
      </c>
      <c r="E505" s="115" t="s">
        <v>76</v>
      </c>
      <c r="F505" s="117">
        <v>44062.632384259261</v>
      </c>
      <c r="G505" s="117">
        <v>44432</v>
      </c>
      <c r="H505" s="116" t="s">
        <v>77</v>
      </c>
      <c r="I505" s="118">
        <v>540547945</v>
      </c>
      <c r="J505" s="118">
        <v>500000001</v>
      </c>
      <c r="K505" s="118">
        <v>504577489.67086464</v>
      </c>
      <c r="L505" s="118">
        <v>540547945</v>
      </c>
      <c r="M505" s="109">
        <v>0.93345556918299999</v>
      </c>
      <c r="N505" s="119">
        <v>8.2419860955999997</v>
      </c>
      <c r="O505" s="115" t="s">
        <v>78</v>
      </c>
      <c r="P505" s="111">
        <v>0.15122624130000001</v>
      </c>
      <c r="Q505" s="120"/>
      <c r="R505" s="121"/>
    </row>
    <row r="506" spans="2:18" ht="17.25" customHeight="1" x14ac:dyDescent="0.25">
      <c r="B506" s="114" t="s">
        <v>74</v>
      </c>
      <c r="C506" s="115" t="s">
        <v>101</v>
      </c>
      <c r="D506" s="116" t="s">
        <v>75</v>
      </c>
      <c r="E506" s="115" t="s">
        <v>76</v>
      </c>
      <c r="F506" s="117">
        <v>44061.676805555559</v>
      </c>
      <c r="G506" s="117">
        <v>44431</v>
      </c>
      <c r="H506" s="116" t="s">
        <v>77</v>
      </c>
      <c r="I506" s="118">
        <v>540547945</v>
      </c>
      <c r="J506" s="118">
        <v>500000000</v>
      </c>
      <c r="K506" s="118">
        <v>504687003.17734826</v>
      </c>
      <c r="L506" s="118">
        <v>540547945</v>
      </c>
      <c r="M506" s="109">
        <v>0.93365816639499999</v>
      </c>
      <c r="N506" s="119">
        <v>8.2420159607999999</v>
      </c>
      <c r="O506" s="115" t="s">
        <v>78</v>
      </c>
      <c r="P506" s="111">
        <v>0.1512590634</v>
      </c>
      <c r="Q506" s="120"/>
      <c r="R506" s="121"/>
    </row>
    <row r="507" spans="2:18" ht="17.25" customHeight="1" x14ac:dyDescent="0.25">
      <c r="B507" s="114" t="s">
        <v>74</v>
      </c>
      <c r="C507" s="115" t="s">
        <v>101</v>
      </c>
      <c r="D507" s="116" t="s">
        <v>75</v>
      </c>
      <c r="E507" s="115" t="s">
        <v>76</v>
      </c>
      <c r="F507" s="117">
        <v>44006.691770833335</v>
      </c>
      <c r="G507" s="117">
        <v>44376</v>
      </c>
      <c r="H507" s="116" t="s">
        <v>77</v>
      </c>
      <c r="I507" s="118">
        <v>543082192</v>
      </c>
      <c r="J507" s="118">
        <v>500000000</v>
      </c>
      <c r="K507" s="118">
        <v>500919331.13809276</v>
      </c>
      <c r="L507" s="118">
        <v>543082192</v>
      </c>
      <c r="M507" s="109">
        <v>0.922363757304</v>
      </c>
      <c r="N507" s="119">
        <v>8.7734079863000005</v>
      </c>
      <c r="O507" s="115" t="s">
        <v>78</v>
      </c>
      <c r="P507" s="111">
        <v>0.15012985949999999</v>
      </c>
      <c r="Q507" s="120"/>
      <c r="R507" s="121"/>
    </row>
    <row r="508" spans="2:18" ht="17.25" customHeight="1" x14ac:dyDescent="0.25">
      <c r="B508" s="114" t="s">
        <v>74</v>
      </c>
      <c r="C508" s="115" t="s">
        <v>101</v>
      </c>
      <c r="D508" s="116" t="s">
        <v>75</v>
      </c>
      <c r="E508" s="115" t="s">
        <v>76</v>
      </c>
      <c r="F508" s="117">
        <v>44083.71197916667</v>
      </c>
      <c r="G508" s="117">
        <v>44293</v>
      </c>
      <c r="H508" s="116" t="s">
        <v>77</v>
      </c>
      <c r="I508" s="118">
        <v>128136984</v>
      </c>
      <c r="J508" s="118">
        <v>121916722</v>
      </c>
      <c r="K508" s="118">
        <v>122542620.70267817</v>
      </c>
      <c r="L508" s="118">
        <v>128136984</v>
      </c>
      <c r="M508" s="109">
        <v>0.95634076031199999</v>
      </c>
      <c r="N508" s="119">
        <v>9.3083326135999993</v>
      </c>
      <c r="O508" s="115" t="s">
        <v>78</v>
      </c>
      <c r="P508" s="111">
        <v>3.6727084200000003E-2</v>
      </c>
      <c r="Q508" s="120"/>
      <c r="R508" s="121"/>
    </row>
    <row r="509" spans="2:18" ht="17.25" customHeight="1" x14ac:dyDescent="0.25">
      <c r="B509" s="114" t="s">
        <v>74</v>
      </c>
      <c r="C509" s="115" t="s">
        <v>101</v>
      </c>
      <c r="D509" s="116" t="s">
        <v>75</v>
      </c>
      <c r="E509" s="115" t="s">
        <v>76</v>
      </c>
      <c r="F509" s="117">
        <v>43962.462245370371</v>
      </c>
      <c r="G509" s="117">
        <v>44117</v>
      </c>
      <c r="H509" s="116" t="s">
        <v>77</v>
      </c>
      <c r="I509" s="118">
        <v>618378897</v>
      </c>
      <c r="J509" s="118">
        <v>600864599</v>
      </c>
      <c r="K509" s="118">
        <v>616890546.21712446</v>
      </c>
      <c r="L509" s="118">
        <v>618378897</v>
      </c>
      <c r="M509" s="109">
        <v>0.99759314104999997</v>
      </c>
      <c r="N509" s="119">
        <v>7.0000000983000001</v>
      </c>
      <c r="O509" s="115" t="s">
        <v>78</v>
      </c>
      <c r="P509" s="111">
        <v>0.1848874365</v>
      </c>
      <c r="Q509" s="120"/>
      <c r="R509" s="121"/>
    </row>
    <row r="510" spans="2:18" ht="17.25" customHeight="1" x14ac:dyDescent="0.25">
      <c r="B510" s="114" t="s">
        <v>74</v>
      </c>
      <c r="C510" s="115" t="s">
        <v>101</v>
      </c>
      <c r="D510" s="116" t="s">
        <v>75</v>
      </c>
      <c r="E510" s="115" t="s">
        <v>76</v>
      </c>
      <c r="F510" s="117">
        <v>44064.666990740741</v>
      </c>
      <c r="G510" s="117">
        <v>44434</v>
      </c>
      <c r="H510" s="116" t="s">
        <v>77</v>
      </c>
      <c r="I510" s="118">
        <v>540547945</v>
      </c>
      <c r="J510" s="118">
        <v>500000001</v>
      </c>
      <c r="K510" s="118">
        <v>504358546.70648682</v>
      </c>
      <c r="L510" s="118">
        <v>540547945</v>
      </c>
      <c r="M510" s="109">
        <v>0.933050530248</v>
      </c>
      <c r="N510" s="119">
        <v>8.2419469525999993</v>
      </c>
      <c r="O510" s="115" t="s">
        <v>78</v>
      </c>
      <c r="P510" s="111">
        <v>0.15116062220000001</v>
      </c>
      <c r="Q510" s="120"/>
      <c r="R510" s="121"/>
    </row>
    <row r="511" spans="2:18" ht="17.25" customHeight="1" x14ac:dyDescent="0.25">
      <c r="B511" s="114" t="s">
        <v>74</v>
      </c>
      <c r="C511" s="115" t="s">
        <v>101</v>
      </c>
      <c r="D511" s="116" t="s">
        <v>75</v>
      </c>
      <c r="E511" s="115" t="s">
        <v>76</v>
      </c>
      <c r="F511" s="117">
        <v>44062.636550925927</v>
      </c>
      <c r="G511" s="117">
        <v>44432</v>
      </c>
      <c r="H511" s="116" t="s">
        <v>77</v>
      </c>
      <c r="I511" s="118">
        <v>540547945</v>
      </c>
      <c r="J511" s="118">
        <v>500000001</v>
      </c>
      <c r="K511" s="118">
        <v>504577489.67086464</v>
      </c>
      <c r="L511" s="118">
        <v>540547945</v>
      </c>
      <c r="M511" s="109">
        <v>0.93345556918299999</v>
      </c>
      <c r="N511" s="119">
        <v>8.2419860955999997</v>
      </c>
      <c r="O511" s="115" t="s">
        <v>78</v>
      </c>
      <c r="P511" s="111">
        <v>0.15122624130000001</v>
      </c>
      <c r="Q511" s="120"/>
      <c r="R511" s="121"/>
    </row>
    <row r="512" spans="2:18" ht="17.25" customHeight="1" x14ac:dyDescent="0.25">
      <c r="B512" s="114" t="s">
        <v>74</v>
      </c>
      <c r="C512" s="115" t="s">
        <v>101</v>
      </c>
      <c r="D512" s="116" t="s">
        <v>75</v>
      </c>
      <c r="E512" s="115" t="s">
        <v>76</v>
      </c>
      <c r="F512" s="117">
        <v>44061.677789351852</v>
      </c>
      <c r="G512" s="117">
        <v>44431</v>
      </c>
      <c r="H512" s="116" t="s">
        <v>77</v>
      </c>
      <c r="I512" s="118">
        <v>540547945</v>
      </c>
      <c r="J512" s="118">
        <v>500000000</v>
      </c>
      <c r="K512" s="118">
        <v>504687003.17734826</v>
      </c>
      <c r="L512" s="118">
        <v>540547945</v>
      </c>
      <c r="M512" s="109">
        <v>0.93365816639499999</v>
      </c>
      <c r="N512" s="119">
        <v>8.2420159607999999</v>
      </c>
      <c r="O512" s="115" t="s">
        <v>78</v>
      </c>
      <c r="P512" s="111">
        <v>0.1512590634</v>
      </c>
      <c r="Q512" s="120"/>
      <c r="R512" s="121"/>
    </row>
    <row r="513" spans="2:18" ht="17.25" customHeight="1" x14ac:dyDescent="0.25">
      <c r="B513" s="114" t="s">
        <v>74</v>
      </c>
      <c r="C513" s="115" t="s">
        <v>101</v>
      </c>
      <c r="D513" s="116" t="s">
        <v>75</v>
      </c>
      <c r="E513" s="115" t="s">
        <v>76</v>
      </c>
      <c r="F513" s="117">
        <v>44061.675706018519</v>
      </c>
      <c r="G513" s="117">
        <v>44431</v>
      </c>
      <c r="H513" s="116" t="s">
        <v>77</v>
      </c>
      <c r="I513" s="118">
        <v>540547945</v>
      </c>
      <c r="J513" s="118">
        <v>500000000</v>
      </c>
      <c r="K513" s="118">
        <v>504687003.17734826</v>
      </c>
      <c r="L513" s="118">
        <v>540547945</v>
      </c>
      <c r="M513" s="109">
        <v>0.93365816639499999</v>
      </c>
      <c r="N513" s="119">
        <v>8.2420159607999999</v>
      </c>
      <c r="O513" s="115" t="s">
        <v>78</v>
      </c>
      <c r="P513" s="111">
        <v>0.1512590634</v>
      </c>
      <c r="Q513" s="120"/>
      <c r="R513" s="121"/>
    </row>
    <row r="514" spans="2:18" ht="17.25" customHeight="1" x14ac:dyDescent="0.25">
      <c r="B514" s="114" t="s">
        <v>74</v>
      </c>
      <c r="C514" s="115" t="s">
        <v>101</v>
      </c>
      <c r="D514" s="116" t="s">
        <v>75</v>
      </c>
      <c r="E514" s="115" t="s">
        <v>76</v>
      </c>
      <c r="F514" s="117">
        <v>44006.690787037034</v>
      </c>
      <c r="G514" s="117">
        <v>44376</v>
      </c>
      <c r="H514" s="116" t="s">
        <v>77</v>
      </c>
      <c r="I514" s="118">
        <v>543082192</v>
      </c>
      <c r="J514" s="118">
        <v>500000000</v>
      </c>
      <c r="K514" s="118">
        <v>500919331.13809276</v>
      </c>
      <c r="L514" s="118">
        <v>543082192</v>
      </c>
      <c r="M514" s="109">
        <v>0.922363757304</v>
      </c>
      <c r="N514" s="119">
        <v>8.7734079863000005</v>
      </c>
      <c r="O514" s="115" t="s">
        <v>78</v>
      </c>
      <c r="P514" s="111">
        <v>0.15012985949999999</v>
      </c>
      <c r="Q514" s="120"/>
      <c r="R514" s="121"/>
    </row>
    <row r="515" spans="2:18" ht="17.25" customHeight="1" x14ac:dyDescent="0.25">
      <c r="B515" s="114" t="s">
        <v>74</v>
      </c>
      <c r="C515" s="115" t="s">
        <v>101</v>
      </c>
      <c r="D515" s="116" t="s">
        <v>75</v>
      </c>
      <c r="E515" s="115" t="s">
        <v>76</v>
      </c>
      <c r="F515" s="117">
        <v>44064.668599537035</v>
      </c>
      <c r="G515" s="117">
        <v>44434</v>
      </c>
      <c r="H515" s="116" t="s">
        <v>77</v>
      </c>
      <c r="I515" s="118">
        <v>540547945</v>
      </c>
      <c r="J515" s="118">
        <v>500000001</v>
      </c>
      <c r="K515" s="118">
        <v>504358546.70648682</v>
      </c>
      <c r="L515" s="118">
        <v>540547945</v>
      </c>
      <c r="M515" s="109">
        <v>0.933050530248</v>
      </c>
      <c r="N515" s="119">
        <v>8.2419469525999993</v>
      </c>
      <c r="O515" s="115" t="s">
        <v>78</v>
      </c>
      <c r="P515" s="111">
        <v>0.15116062220000001</v>
      </c>
      <c r="Q515" s="120"/>
      <c r="R515" s="121"/>
    </row>
    <row r="516" spans="2:18" ht="17.25" customHeight="1" x14ac:dyDescent="0.25">
      <c r="B516" s="114" t="s">
        <v>74</v>
      </c>
      <c r="C516" s="115" t="s">
        <v>101</v>
      </c>
      <c r="D516" s="116" t="s">
        <v>75</v>
      </c>
      <c r="E516" s="115" t="s">
        <v>76</v>
      </c>
      <c r="F516" s="117">
        <v>43892.541354166664</v>
      </c>
      <c r="G516" s="117">
        <v>44270</v>
      </c>
      <c r="H516" s="116" t="s">
        <v>77</v>
      </c>
      <c r="I516" s="118">
        <v>295061644</v>
      </c>
      <c r="J516" s="118">
        <v>271139091</v>
      </c>
      <c r="K516" s="118">
        <v>261696893.40806097</v>
      </c>
      <c r="L516" s="118">
        <v>295061644</v>
      </c>
      <c r="M516" s="109">
        <v>0.88692277945800002</v>
      </c>
      <c r="N516" s="119">
        <v>9.2476884151000007</v>
      </c>
      <c r="O516" s="115" t="s">
        <v>78</v>
      </c>
      <c r="P516" s="111">
        <v>7.8432824200000001E-2</v>
      </c>
      <c r="Q516" s="120"/>
      <c r="R516" s="121"/>
    </row>
    <row r="517" spans="2:18" ht="17.25" customHeight="1" x14ac:dyDescent="0.25">
      <c r="B517" s="114" t="s">
        <v>74</v>
      </c>
      <c r="C517" s="115" t="s">
        <v>101</v>
      </c>
      <c r="D517" s="116" t="s">
        <v>75</v>
      </c>
      <c r="E517" s="115" t="s">
        <v>76</v>
      </c>
      <c r="F517" s="117">
        <v>44064.664317129631</v>
      </c>
      <c r="G517" s="117">
        <v>44434</v>
      </c>
      <c r="H517" s="116" t="s">
        <v>77</v>
      </c>
      <c r="I517" s="118">
        <v>540547945</v>
      </c>
      <c r="J517" s="118">
        <v>500000001</v>
      </c>
      <c r="K517" s="118">
        <v>504358546.70648682</v>
      </c>
      <c r="L517" s="118">
        <v>540547945</v>
      </c>
      <c r="M517" s="109">
        <v>0.933050530248</v>
      </c>
      <c r="N517" s="119">
        <v>8.2419469525999993</v>
      </c>
      <c r="O517" s="115" t="s">
        <v>78</v>
      </c>
      <c r="P517" s="111">
        <v>0.15116062220000001</v>
      </c>
      <c r="Q517" s="120"/>
      <c r="R517" s="121"/>
    </row>
    <row r="518" spans="2:18" ht="17.25" customHeight="1" x14ac:dyDescent="0.25">
      <c r="B518" s="114" t="s">
        <v>74</v>
      </c>
      <c r="C518" s="115" t="s">
        <v>101</v>
      </c>
      <c r="D518" s="116" t="s">
        <v>75</v>
      </c>
      <c r="E518" s="115" t="s">
        <v>76</v>
      </c>
      <c r="F518" s="117">
        <v>44062.632615740738</v>
      </c>
      <c r="G518" s="117">
        <v>44432</v>
      </c>
      <c r="H518" s="116" t="s">
        <v>77</v>
      </c>
      <c r="I518" s="118">
        <v>540547945</v>
      </c>
      <c r="J518" s="118">
        <v>500000001</v>
      </c>
      <c r="K518" s="118">
        <v>504577489.67086464</v>
      </c>
      <c r="L518" s="118">
        <v>540547945</v>
      </c>
      <c r="M518" s="109">
        <v>0.93345556918299999</v>
      </c>
      <c r="N518" s="119">
        <v>8.2419860955999997</v>
      </c>
      <c r="O518" s="115" t="s">
        <v>78</v>
      </c>
      <c r="P518" s="111">
        <v>0.15122624130000001</v>
      </c>
      <c r="Q518" s="120"/>
      <c r="R518" s="121"/>
    </row>
    <row r="519" spans="2:18" ht="17.25" customHeight="1" x14ac:dyDescent="0.25">
      <c r="B519" s="114" t="s">
        <v>74</v>
      </c>
      <c r="C519" s="115" t="s">
        <v>101</v>
      </c>
      <c r="D519" s="116" t="s">
        <v>75</v>
      </c>
      <c r="E519" s="115" t="s">
        <v>76</v>
      </c>
      <c r="F519" s="117">
        <v>44061.677083333336</v>
      </c>
      <c r="G519" s="117">
        <v>44431</v>
      </c>
      <c r="H519" s="116" t="s">
        <v>77</v>
      </c>
      <c r="I519" s="118">
        <v>540547945</v>
      </c>
      <c r="J519" s="118">
        <v>500000000</v>
      </c>
      <c r="K519" s="118">
        <v>504687003.17734826</v>
      </c>
      <c r="L519" s="118">
        <v>540547945</v>
      </c>
      <c r="M519" s="109">
        <v>0.93365816639499999</v>
      </c>
      <c r="N519" s="119">
        <v>8.2420159607999999</v>
      </c>
      <c r="O519" s="115" t="s">
        <v>78</v>
      </c>
      <c r="P519" s="111">
        <v>0.1512590634</v>
      </c>
      <c r="Q519" s="120"/>
      <c r="R519" s="121"/>
    </row>
    <row r="520" spans="2:18" ht="17.25" customHeight="1" x14ac:dyDescent="0.25">
      <c r="B520" s="114" t="s">
        <v>74</v>
      </c>
      <c r="C520" s="115" t="s">
        <v>101</v>
      </c>
      <c r="D520" s="116" t="s">
        <v>75</v>
      </c>
      <c r="E520" s="115" t="s">
        <v>76</v>
      </c>
      <c r="F520" s="117">
        <v>44026.54173611111</v>
      </c>
      <c r="G520" s="117">
        <v>44299</v>
      </c>
      <c r="H520" s="116" t="s">
        <v>77</v>
      </c>
      <c r="I520" s="118">
        <v>536438355</v>
      </c>
      <c r="J520" s="118">
        <v>502681226</v>
      </c>
      <c r="K520" s="118">
        <v>512333573.78835464</v>
      </c>
      <c r="L520" s="118">
        <v>536438355</v>
      </c>
      <c r="M520" s="109">
        <v>0.95506514217899996</v>
      </c>
      <c r="N520" s="119">
        <v>9.3083318362000007</v>
      </c>
      <c r="O520" s="115" t="s">
        <v>78</v>
      </c>
      <c r="P520" s="111">
        <v>0.15355080679999999</v>
      </c>
      <c r="Q520" s="120"/>
      <c r="R520" s="121"/>
    </row>
    <row r="521" spans="2:18" ht="17.25" customHeight="1" x14ac:dyDescent="0.25">
      <c r="B521" s="114" t="s">
        <v>74</v>
      </c>
      <c r="C521" s="115" t="s">
        <v>101</v>
      </c>
      <c r="D521" s="116" t="s">
        <v>75</v>
      </c>
      <c r="E521" s="115" t="s">
        <v>76</v>
      </c>
      <c r="F521" s="117">
        <v>44099.573379629626</v>
      </c>
      <c r="G521" s="117">
        <v>44243</v>
      </c>
      <c r="H521" s="116" t="s">
        <v>77</v>
      </c>
      <c r="I521" s="118">
        <v>104945206</v>
      </c>
      <c r="J521" s="118">
        <v>101187882</v>
      </c>
      <c r="K521" s="118">
        <v>101318109.18768078</v>
      </c>
      <c r="L521" s="118">
        <v>104945206</v>
      </c>
      <c r="M521" s="109">
        <v>0.96543818483400001</v>
      </c>
      <c r="N521" s="119">
        <v>9.8438278584999992</v>
      </c>
      <c r="O521" s="115" t="s">
        <v>78</v>
      </c>
      <c r="P521" s="111">
        <v>3.0365914300000001E-2</v>
      </c>
      <c r="Q521" s="120"/>
      <c r="R521" s="121"/>
    </row>
    <row r="522" spans="2:18" ht="17.25" customHeight="1" x14ac:dyDescent="0.25">
      <c r="B522" s="114" t="s">
        <v>74</v>
      </c>
      <c r="C522" s="115" t="s">
        <v>101</v>
      </c>
      <c r="D522" s="116" t="s">
        <v>75</v>
      </c>
      <c r="E522" s="115" t="s">
        <v>76</v>
      </c>
      <c r="F522" s="117">
        <v>43986.559629629628</v>
      </c>
      <c r="G522" s="117">
        <v>44399</v>
      </c>
      <c r="H522" s="116" t="s">
        <v>77</v>
      </c>
      <c r="I522" s="118">
        <v>170305479</v>
      </c>
      <c r="J522" s="118">
        <v>158217051</v>
      </c>
      <c r="K522" s="118">
        <v>154952231.79756859</v>
      </c>
      <c r="L522" s="118">
        <v>170305479</v>
      </c>
      <c r="M522" s="109">
        <v>0.90984877707599998</v>
      </c>
      <c r="N522" s="119">
        <v>7.1224997531999996</v>
      </c>
      <c r="O522" s="115" t="s">
        <v>78</v>
      </c>
      <c r="P522" s="111">
        <v>4.6440525099999998E-2</v>
      </c>
      <c r="Q522" s="120"/>
      <c r="R522" s="121"/>
    </row>
    <row r="523" spans="2:18" ht="17.25" customHeight="1" x14ac:dyDescent="0.25">
      <c r="B523" s="114" t="s">
        <v>74</v>
      </c>
      <c r="C523" s="115" t="s">
        <v>101</v>
      </c>
      <c r="D523" s="116" t="s">
        <v>75</v>
      </c>
      <c r="E523" s="115" t="s">
        <v>76</v>
      </c>
      <c r="F523" s="117">
        <v>44064.667233796295</v>
      </c>
      <c r="G523" s="117">
        <v>44434</v>
      </c>
      <c r="H523" s="116" t="s">
        <v>77</v>
      </c>
      <c r="I523" s="118">
        <v>540547945</v>
      </c>
      <c r="J523" s="118">
        <v>500000001</v>
      </c>
      <c r="K523" s="118">
        <v>504358546.70648682</v>
      </c>
      <c r="L523" s="118">
        <v>540547945</v>
      </c>
      <c r="M523" s="109">
        <v>0.933050530248</v>
      </c>
      <c r="N523" s="119">
        <v>8.2419469525999993</v>
      </c>
      <c r="O523" s="115" t="s">
        <v>78</v>
      </c>
      <c r="P523" s="111">
        <v>0.15116062220000001</v>
      </c>
      <c r="Q523" s="120"/>
      <c r="R523" s="121"/>
    </row>
    <row r="524" spans="2:18" ht="17.25" customHeight="1" x14ac:dyDescent="0.25">
      <c r="B524" s="114" t="s">
        <v>74</v>
      </c>
      <c r="C524" s="115" t="s">
        <v>101</v>
      </c>
      <c r="D524" s="116" t="s">
        <v>75</v>
      </c>
      <c r="E524" s="115" t="s">
        <v>76</v>
      </c>
      <c r="F524" s="117">
        <v>44062.636956018519</v>
      </c>
      <c r="G524" s="117">
        <v>44432</v>
      </c>
      <c r="H524" s="116" t="s">
        <v>77</v>
      </c>
      <c r="I524" s="118">
        <v>540547945</v>
      </c>
      <c r="J524" s="118">
        <v>500000001</v>
      </c>
      <c r="K524" s="118">
        <v>504577489.67086464</v>
      </c>
      <c r="L524" s="118">
        <v>540547945</v>
      </c>
      <c r="M524" s="109">
        <v>0.93345556918299999</v>
      </c>
      <c r="N524" s="119">
        <v>8.2419860955999997</v>
      </c>
      <c r="O524" s="115" t="s">
        <v>78</v>
      </c>
      <c r="P524" s="111">
        <v>0.15122624130000001</v>
      </c>
      <c r="Q524" s="120"/>
      <c r="R524" s="121"/>
    </row>
    <row r="525" spans="2:18" ht="17.25" customHeight="1" x14ac:dyDescent="0.25">
      <c r="B525" s="114" t="s">
        <v>74</v>
      </c>
      <c r="C525" s="115" t="s">
        <v>101</v>
      </c>
      <c r="D525" s="116" t="s">
        <v>75</v>
      </c>
      <c r="E525" s="115" t="s">
        <v>76</v>
      </c>
      <c r="F525" s="117">
        <v>43384.675138888888</v>
      </c>
      <c r="G525" s="117">
        <v>44186</v>
      </c>
      <c r="H525" s="116" t="s">
        <v>77</v>
      </c>
      <c r="I525" s="118">
        <v>242060872</v>
      </c>
      <c r="J525" s="118">
        <v>210469002</v>
      </c>
      <c r="K525" s="118">
        <v>202570166.55224934</v>
      </c>
      <c r="L525" s="118">
        <v>242060872</v>
      </c>
      <c r="M525" s="109">
        <v>0.83685630345200002</v>
      </c>
      <c r="N525" s="119">
        <v>7.2290080552999996</v>
      </c>
      <c r="O525" s="115" t="s">
        <v>78</v>
      </c>
      <c r="P525" s="111">
        <v>6.0712032399999998E-2</v>
      </c>
      <c r="Q525" s="120"/>
      <c r="R525" s="121"/>
    </row>
    <row r="526" spans="2:18" ht="17.25" customHeight="1" x14ac:dyDescent="0.25">
      <c r="B526" s="114" t="s">
        <v>74</v>
      </c>
      <c r="C526" s="115" t="s">
        <v>101</v>
      </c>
      <c r="D526" s="116" t="s">
        <v>75</v>
      </c>
      <c r="E526" s="115" t="s">
        <v>76</v>
      </c>
      <c r="F526" s="117">
        <v>44061.678067129629</v>
      </c>
      <c r="G526" s="117">
        <v>44431</v>
      </c>
      <c r="H526" s="116" t="s">
        <v>77</v>
      </c>
      <c r="I526" s="118">
        <v>540547945</v>
      </c>
      <c r="J526" s="118">
        <v>500000000</v>
      </c>
      <c r="K526" s="118">
        <v>504687003.17734826</v>
      </c>
      <c r="L526" s="118">
        <v>540547945</v>
      </c>
      <c r="M526" s="109">
        <v>0.93365816639499999</v>
      </c>
      <c r="N526" s="119">
        <v>8.2420159607999999</v>
      </c>
      <c r="O526" s="115" t="s">
        <v>78</v>
      </c>
      <c r="P526" s="111">
        <v>0.1512590634</v>
      </c>
      <c r="Q526" s="120"/>
      <c r="R526" s="121"/>
    </row>
    <row r="527" spans="2:18" ht="17.25" customHeight="1" x14ac:dyDescent="0.25">
      <c r="B527" s="114" t="s">
        <v>74</v>
      </c>
      <c r="C527" s="115" t="s">
        <v>101</v>
      </c>
      <c r="D527" s="116" t="s">
        <v>75</v>
      </c>
      <c r="E527" s="115" t="s">
        <v>76</v>
      </c>
      <c r="F527" s="117">
        <v>44061.675925925927</v>
      </c>
      <c r="G527" s="117">
        <v>44431</v>
      </c>
      <c r="H527" s="116" t="s">
        <v>77</v>
      </c>
      <c r="I527" s="118">
        <v>540547945</v>
      </c>
      <c r="J527" s="118">
        <v>500000000</v>
      </c>
      <c r="K527" s="118">
        <v>504687003.17734826</v>
      </c>
      <c r="L527" s="118">
        <v>540547945</v>
      </c>
      <c r="M527" s="109">
        <v>0.93365816639499999</v>
      </c>
      <c r="N527" s="119">
        <v>8.2420159607999999</v>
      </c>
      <c r="O527" s="115" t="s">
        <v>78</v>
      </c>
      <c r="P527" s="111">
        <v>0.1512590634</v>
      </c>
      <c r="Q527" s="120"/>
      <c r="R527" s="121"/>
    </row>
    <row r="528" spans="2:18" ht="17.25" customHeight="1" x14ac:dyDescent="0.25">
      <c r="B528" s="114" t="s">
        <v>74</v>
      </c>
      <c r="C528" s="115" t="s">
        <v>101</v>
      </c>
      <c r="D528" s="116" t="s">
        <v>75</v>
      </c>
      <c r="E528" s="115" t="s">
        <v>76</v>
      </c>
      <c r="F528" s="117">
        <v>44006.691157407404</v>
      </c>
      <c r="G528" s="117">
        <v>44376</v>
      </c>
      <c r="H528" s="116" t="s">
        <v>77</v>
      </c>
      <c r="I528" s="118">
        <v>543082192</v>
      </c>
      <c r="J528" s="118">
        <v>500000000</v>
      </c>
      <c r="K528" s="118">
        <v>500919331.13809276</v>
      </c>
      <c r="L528" s="118">
        <v>543082192</v>
      </c>
      <c r="M528" s="109">
        <v>0.922363757304</v>
      </c>
      <c r="N528" s="119">
        <v>8.7734079863000005</v>
      </c>
      <c r="O528" s="115" t="s">
        <v>78</v>
      </c>
      <c r="P528" s="111">
        <v>0.15012985949999999</v>
      </c>
      <c r="Q528" s="120"/>
      <c r="R528" s="121"/>
    </row>
    <row r="529" spans="2:18" ht="17.25" customHeight="1" x14ac:dyDescent="0.25">
      <c r="B529" s="114" t="s">
        <v>74</v>
      </c>
      <c r="C529" s="115" t="s">
        <v>101</v>
      </c>
      <c r="D529" s="116" t="s">
        <v>75</v>
      </c>
      <c r="E529" s="115" t="s">
        <v>76</v>
      </c>
      <c r="F529" s="117">
        <v>44064.669571759259</v>
      </c>
      <c r="G529" s="117">
        <v>44434</v>
      </c>
      <c r="H529" s="116" t="s">
        <v>77</v>
      </c>
      <c r="I529" s="118">
        <v>540547945</v>
      </c>
      <c r="J529" s="118">
        <v>500000001</v>
      </c>
      <c r="K529" s="118">
        <v>504358546.70648682</v>
      </c>
      <c r="L529" s="118">
        <v>540547945</v>
      </c>
      <c r="M529" s="109">
        <v>0.933050530248</v>
      </c>
      <c r="N529" s="119">
        <v>8.2419469525999993</v>
      </c>
      <c r="O529" s="115" t="s">
        <v>78</v>
      </c>
      <c r="P529" s="111">
        <v>0.15116062220000001</v>
      </c>
      <c r="Q529" s="120"/>
      <c r="R529" s="121"/>
    </row>
    <row r="530" spans="2:18" ht="17.25" customHeight="1" x14ac:dyDescent="0.25">
      <c r="B530" s="114" t="s">
        <v>74</v>
      </c>
      <c r="C530" s="115" t="s">
        <v>101</v>
      </c>
      <c r="D530" s="116" t="s">
        <v>75</v>
      </c>
      <c r="E530" s="115" t="s">
        <v>76</v>
      </c>
      <c r="F530" s="117">
        <v>43949.487939814811</v>
      </c>
      <c r="G530" s="117">
        <v>44299</v>
      </c>
      <c r="H530" s="116" t="s">
        <v>77</v>
      </c>
      <c r="I530" s="118">
        <v>548150684</v>
      </c>
      <c r="J530" s="118">
        <v>504389267</v>
      </c>
      <c r="K530" s="118">
        <v>512075006.97062826</v>
      </c>
      <c r="L530" s="118">
        <v>548150684</v>
      </c>
      <c r="M530" s="109">
        <v>0.93418656934599997</v>
      </c>
      <c r="N530" s="119">
        <v>9.4152741493000001</v>
      </c>
      <c r="O530" s="115" t="s">
        <v>78</v>
      </c>
      <c r="P530" s="111">
        <v>0.15347331210000001</v>
      </c>
      <c r="Q530" s="120"/>
      <c r="R530" s="121"/>
    </row>
    <row r="531" spans="2:18" ht="17.25" customHeight="1" x14ac:dyDescent="0.25">
      <c r="B531" s="114" t="s">
        <v>74</v>
      </c>
      <c r="C531" s="115" t="s">
        <v>101</v>
      </c>
      <c r="D531" s="116" t="s">
        <v>75</v>
      </c>
      <c r="E531" s="115" t="s">
        <v>76</v>
      </c>
      <c r="F531" s="117">
        <v>44064.664525462962</v>
      </c>
      <c r="G531" s="117">
        <v>44434</v>
      </c>
      <c r="H531" s="116" t="s">
        <v>77</v>
      </c>
      <c r="I531" s="118">
        <v>540547945</v>
      </c>
      <c r="J531" s="118">
        <v>500000001</v>
      </c>
      <c r="K531" s="118">
        <v>504358546.70648682</v>
      </c>
      <c r="L531" s="118">
        <v>540547945</v>
      </c>
      <c r="M531" s="109">
        <v>0.933050530248</v>
      </c>
      <c r="N531" s="119">
        <v>8.2419469525999993</v>
      </c>
      <c r="O531" s="115" t="s">
        <v>78</v>
      </c>
      <c r="P531" s="111">
        <v>0.15116062220000001</v>
      </c>
      <c r="Q531" s="120"/>
      <c r="R531" s="121"/>
    </row>
    <row r="532" spans="2:18" ht="17.25" customHeight="1" x14ac:dyDescent="0.25">
      <c r="B532" s="114" t="s">
        <v>74</v>
      </c>
      <c r="C532" s="115" t="s">
        <v>101</v>
      </c>
      <c r="D532" s="116" t="s">
        <v>75</v>
      </c>
      <c r="E532" s="115" t="s">
        <v>76</v>
      </c>
      <c r="F532" s="117">
        <v>44062.632824074077</v>
      </c>
      <c r="G532" s="117">
        <v>44432</v>
      </c>
      <c r="H532" s="116" t="s">
        <v>77</v>
      </c>
      <c r="I532" s="118">
        <v>540547945</v>
      </c>
      <c r="J532" s="118">
        <v>500000001</v>
      </c>
      <c r="K532" s="118">
        <v>504577489.67086464</v>
      </c>
      <c r="L532" s="118">
        <v>540547945</v>
      </c>
      <c r="M532" s="109">
        <v>0.93345556918299999</v>
      </c>
      <c r="N532" s="119">
        <v>8.2419860955999997</v>
      </c>
      <c r="O532" s="115" t="s">
        <v>78</v>
      </c>
      <c r="P532" s="111">
        <v>0.15122624130000001</v>
      </c>
      <c r="Q532" s="120"/>
      <c r="R532" s="121"/>
    </row>
    <row r="533" spans="2:18" ht="17.25" customHeight="1" x14ac:dyDescent="0.25">
      <c r="B533" s="114" t="s">
        <v>74</v>
      </c>
      <c r="C533" s="115" t="s">
        <v>101</v>
      </c>
      <c r="D533" s="116" t="s">
        <v>75</v>
      </c>
      <c r="E533" s="115" t="s">
        <v>76</v>
      </c>
      <c r="F533" s="117">
        <v>44061.677303240744</v>
      </c>
      <c r="G533" s="117">
        <v>44431</v>
      </c>
      <c r="H533" s="116" t="s">
        <v>77</v>
      </c>
      <c r="I533" s="118">
        <v>540547945</v>
      </c>
      <c r="J533" s="118">
        <v>500000000</v>
      </c>
      <c r="K533" s="118">
        <v>504687003.17734826</v>
      </c>
      <c r="L533" s="118">
        <v>540547945</v>
      </c>
      <c r="M533" s="109">
        <v>0.93365816639499999</v>
      </c>
      <c r="N533" s="119">
        <v>8.2420159607999999</v>
      </c>
      <c r="O533" s="115" t="s">
        <v>78</v>
      </c>
      <c r="P533" s="111">
        <v>0.1512590634</v>
      </c>
      <c r="Q533" s="120"/>
      <c r="R533" s="121"/>
    </row>
    <row r="534" spans="2:18" ht="17.25" customHeight="1" x14ac:dyDescent="0.25">
      <c r="B534" s="114" t="s">
        <v>74</v>
      </c>
      <c r="C534" s="115" t="s">
        <v>101</v>
      </c>
      <c r="D534" s="116" t="s">
        <v>75</v>
      </c>
      <c r="E534" s="115" t="s">
        <v>76</v>
      </c>
      <c r="F534" s="117">
        <v>44026.542083333334</v>
      </c>
      <c r="G534" s="117">
        <v>44299</v>
      </c>
      <c r="H534" s="116" t="s">
        <v>77</v>
      </c>
      <c r="I534" s="118">
        <v>536438355</v>
      </c>
      <c r="J534" s="118">
        <v>502681226</v>
      </c>
      <c r="K534" s="118">
        <v>512333573.78835464</v>
      </c>
      <c r="L534" s="118">
        <v>536438355</v>
      </c>
      <c r="M534" s="109">
        <v>0.95506514217899996</v>
      </c>
      <c r="N534" s="119">
        <v>9.3083318362000007</v>
      </c>
      <c r="O534" s="115" t="s">
        <v>78</v>
      </c>
      <c r="P534" s="111">
        <v>0.15355080679999999</v>
      </c>
      <c r="Q534" s="120"/>
      <c r="R534" s="121"/>
    </row>
    <row r="535" spans="2:18" ht="17.25" customHeight="1" x14ac:dyDescent="0.25">
      <c r="B535" s="114" t="s">
        <v>74</v>
      </c>
      <c r="C535" s="115" t="s">
        <v>101</v>
      </c>
      <c r="D535" s="116" t="s">
        <v>75</v>
      </c>
      <c r="E535" s="115" t="s">
        <v>76</v>
      </c>
      <c r="F535" s="117">
        <v>44099.661099537036</v>
      </c>
      <c r="G535" s="117">
        <v>44222</v>
      </c>
      <c r="H535" s="116" t="s">
        <v>77</v>
      </c>
      <c r="I535" s="118">
        <v>262363015</v>
      </c>
      <c r="J535" s="118">
        <v>255992594</v>
      </c>
      <c r="K535" s="118">
        <v>256253297.44640812</v>
      </c>
      <c r="L535" s="118">
        <v>262363015</v>
      </c>
      <c r="M535" s="109">
        <v>0.97671273310499995</v>
      </c>
      <c r="N535" s="119">
        <v>7.7135859572000003</v>
      </c>
      <c r="O535" s="115" t="s">
        <v>78</v>
      </c>
      <c r="P535" s="111">
        <v>7.6801331400000006E-2</v>
      </c>
      <c r="Q535" s="120"/>
      <c r="R535" s="121"/>
    </row>
    <row r="536" spans="2:18" ht="17.25" customHeight="1" x14ac:dyDescent="0.25">
      <c r="B536" s="114" t="s">
        <v>74</v>
      </c>
      <c r="C536" s="115" t="s">
        <v>101</v>
      </c>
      <c r="D536" s="116" t="s">
        <v>75</v>
      </c>
      <c r="E536" s="115" t="s">
        <v>76</v>
      </c>
      <c r="F536" s="117">
        <v>43997.579305555555</v>
      </c>
      <c r="G536" s="117">
        <v>44600</v>
      </c>
      <c r="H536" s="116" t="s">
        <v>77</v>
      </c>
      <c r="I536" s="118">
        <v>588356165</v>
      </c>
      <c r="J536" s="118">
        <v>513690160</v>
      </c>
      <c r="K536" s="118">
        <v>514551383.71502382</v>
      </c>
      <c r="L536" s="118">
        <v>588356165</v>
      </c>
      <c r="M536" s="109">
        <v>0.87455764777300005</v>
      </c>
      <c r="N536" s="119">
        <v>9.2548900990000007</v>
      </c>
      <c r="O536" s="115" t="s">
        <v>78</v>
      </c>
      <c r="P536" s="111">
        <v>0.15421550370000001</v>
      </c>
      <c r="Q536" s="120"/>
      <c r="R536" s="121"/>
    </row>
    <row r="537" spans="2:18" ht="17.25" customHeight="1" x14ac:dyDescent="0.25">
      <c r="B537" s="114" t="s">
        <v>74</v>
      </c>
      <c r="C537" s="115" t="s">
        <v>101</v>
      </c>
      <c r="D537" s="116" t="s">
        <v>75</v>
      </c>
      <c r="E537" s="115" t="s">
        <v>76</v>
      </c>
      <c r="F537" s="117">
        <v>44064.667546296296</v>
      </c>
      <c r="G537" s="117">
        <v>44434</v>
      </c>
      <c r="H537" s="116" t="s">
        <v>77</v>
      </c>
      <c r="I537" s="118">
        <v>540547945</v>
      </c>
      <c r="J537" s="118">
        <v>500000001</v>
      </c>
      <c r="K537" s="118">
        <v>504358546.70648682</v>
      </c>
      <c r="L537" s="118">
        <v>540547945</v>
      </c>
      <c r="M537" s="109">
        <v>0.933050530248</v>
      </c>
      <c r="N537" s="119">
        <v>8.2419469525999993</v>
      </c>
      <c r="O537" s="115" t="s">
        <v>78</v>
      </c>
      <c r="P537" s="111">
        <v>0.15116062220000001</v>
      </c>
      <c r="Q537" s="120"/>
      <c r="R537" s="121"/>
    </row>
    <row r="538" spans="2:18" ht="17.25" customHeight="1" x14ac:dyDescent="0.25">
      <c r="B538" s="114" t="s">
        <v>74</v>
      </c>
      <c r="C538" s="115" t="s">
        <v>101</v>
      </c>
      <c r="D538" s="116" t="s">
        <v>75</v>
      </c>
      <c r="E538" s="115" t="s">
        <v>76</v>
      </c>
      <c r="F538" s="117">
        <v>44064.623541666668</v>
      </c>
      <c r="G538" s="117">
        <v>44483</v>
      </c>
      <c r="H538" s="116" t="s">
        <v>77</v>
      </c>
      <c r="I538" s="118">
        <v>257728959</v>
      </c>
      <c r="J538" s="118">
        <v>234228581</v>
      </c>
      <c r="K538" s="118">
        <v>236499245.31188965</v>
      </c>
      <c r="L538" s="118">
        <v>257728959</v>
      </c>
      <c r="M538" s="109">
        <v>0.91762775215299996</v>
      </c>
      <c r="N538" s="119">
        <v>9.2024998556999993</v>
      </c>
      <c r="O538" s="115" t="s">
        <v>78</v>
      </c>
      <c r="P538" s="111">
        <v>7.0880870999999998E-2</v>
      </c>
      <c r="Q538" s="120"/>
      <c r="R538" s="121"/>
    </row>
    <row r="539" spans="2:18" ht="17.25" customHeight="1" x14ac:dyDescent="0.25">
      <c r="B539" s="114" t="s">
        <v>74</v>
      </c>
      <c r="C539" s="115" t="s">
        <v>101</v>
      </c>
      <c r="D539" s="116" t="s">
        <v>75</v>
      </c>
      <c r="E539" s="115" t="s">
        <v>76</v>
      </c>
      <c r="F539" s="117">
        <v>43581.681666666664</v>
      </c>
      <c r="G539" s="117">
        <v>44243</v>
      </c>
      <c r="H539" s="116" t="s">
        <v>77</v>
      </c>
      <c r="I539" s="118">
        <v>119156164</v>
      </c>
      <c r="J539" s="118">
        <v>106579320</v>
      </c>
      <c r="K539" s="118">
        <v>102346157.7444557</v>
      </c>
      <c r="L539" s="118">
        <v>119156164</v>
      </c>
      <c r="M539" s="109">
        <v>0.85892457686400003</v>
      </c>
      <c r="N539" s="119">
        <v>6.9227899288000003</v>
      </c>
      <c r="O539" s="115" t="s">
        <v>78</v>
      </c>
      <c r="P539" s="111">
        <v>3.06740294E-2</v>
      </c>
      <c r="Q539" s="120"/>
      <c r="R539" s="121"/>
    </row>
    <row r="540" spans="2:18" ht="17.25" customHeight="1" x14ac:dyDescent="0.25">
      <c r="B540" s="114" t="s">
        <v>74</v>
      </c>
      <c r="C540" s="115" t="s">
        <v>101</v>
      </c>
      <c r="D540" s="116" t="s">
        <v>75</v>
      </c>
      <c r="E540" s="115" t="s">
        <v>76</v>
      </c>
      <c r="F540" s="117">
        <v>44061.67832175926</v>
      </c>
      <c r="G540" s="117">
        <v>44431</v>
      </c>
      <c r="H540" s="116" t="s">
        <v>77</v>
      </c>
      <c r="I540" s="118">
        <v>540547945</v>
      </c>
      <c r="J540" s="118">
        <v>500000000</v>
      </c>
      <c r="K540" s="118">
        <v>504687003.17734826</v>
      </c>
      <c r="L540" s="118">
        <v>540547945</v>
      </c>
      <c r="M540" s="109">
        <v>0.93365816639499999</v>
      </c>
      <c r="N540" s="119">
        <v>8.2420159607999999</v>
      </c>
      <c r="O540" s="115" t="s">
        <v>78</v>
      </c>
      <c r="P540" s="111">
        <v>0.1512590634</v>
      </c>
      <c r="Q540" s="120"/>
      <c r="R540" s="121"/>
    </row>
    <row r="541" spans="2:18" ht="17.25" customHeight="1" x14ac:dyDescent="0.25">
      <c r="B541" s="114" t="s">
        <v>74</v>
      </c>
      <c r="C541" s="115" t="s">
        <v>101</v>
      </c>
      <c r="D541" s="116" t="s">
        <v>75</v>
      </c>
      <c r="E541" s="115" t="s">
        <v>76</v>
      </c>
      <c r="F541" s="117">
        <v>44061.676342592589</v>
      </c>
      <c r="G541" s="117">
        <v>44431</v>
      </c>
      <c r="H541" s="116" t="s">
        <v>77</v>
      </c>
      <c r="I541" s="118">
        <v>540547945</v>
      </c>
      <c r="J541" s="118">
        <v>500000000</v>
      </c>
      <c r="K541" s="118">
        <v>504687003.17734826</v>
      </c>
      <c r="L541" s="118">
        <v>540547945</v>
      </c>
      <c r="M541" s="109">
        <v>0.93365816639499999</v>
      </c>
      <c r="N541" s="119">
        <v>8.2420159607999999</v>
      </c>
      <c r="O541" s="115" t="s">
        <v>78</v>
      </c>
      <c r="P541" s="111">
        <v>0.1512590634</v>
      </c>
      <c r="Q541" s="120"/>
      <c r="R541" s="121"/>
    </row>
    <row r="542" spans="2:18" ht="17.25" customHeight="1" x14ac:dyDescent="0.25">
      <c r="B542" s="122" t="s">
        <v>102</v>
      </c>
      <c r="C542" s="123"/>
      <c r="D542" s="124"/>
      <c r="E542" s="123"/>
      <c r="F542" s="125"/>
      <c r="G542" s="125"/>
      <c r="H542" s="124"/>
      <c r="I542" s="126">
        <v>23017359128</v>
      </c>
      <c r="J542" s="126">
        <v>21265227682</v>
      </c>
      <c r="K542" s="126">
        <v>21429723929.905327</v>
      </c>
      <c r="L542" s="126">
        <v>23017359128</v>
      </c>
      <c r="M542" s="109"/>
      <c r="N542" s="127"/>
      <c r="O542" s="123"/>
      <c r="P542" s="128">
        <v>6.4226737576999993</v>
      </c>
      <c r="Q542" s="129"/>
      <c r="R542" s="130"/>
    </row>
    <row r="543" spans="2:18" x14ac:dyDescent="0.25">
      <c r="B543" s="131"/>
      <c r="C543" s="112"/>
      <c r="D543" s="112"/>
      <c r="E543" s="112"/>
      <c r="F543" s="132" t="s">
        <v>103</v>
      </c>
      <c r="G543" s="132"/>
      <c r="H543" s="132"/>
      <c r="I543" s="133">
        <v>7528143112</v>
      </c>
      <c r="J543" s="133" t="s">
        <v>104</v>
      </c>
      <c r="K543" s="133" t="s">
        <v>104</v>
      </c>
      <c r="L543" s="133" t="s">
        <v>104</v>
      </c>
      <c r="M543" s="112"/>
      <c r="N543" s="112"/>
      <c r="O543" s="112"/>
      <c r="P543" s="134">
        <v>2.2562496541999999</v>
      </c>
      <c r="Q543" s="112"/>
      <c r="R543" s="113"/>
    </row>
    <row r="544" spans="2:18" x14ac:dyDescent="0.25">
      <c r="B544" s="135"/>
      <c r="C544" s="120"/>
      <c r="D544" s="120"/>
      <c r="E544" s="120"/>
      <c r="F544" s="123" t="s">
        <v>105</v>
      </c>
      <c r="G544" s="123"/>
      <c r="H544" s="123"/>
      <c r="I544" s="126">
        <v>841123220.58428669</v>
      </c>
      <c r="J544" s="126" t="s">
        <v>104</v>
      </c>
      <c r="K544" s="126" t="s">
        <v>104</v>
      </c>
      <c r="L544" s="126" t="s">
        <v>104</v>
      </c>
      <c r="M544" s="120"/>
      <c r="N544" s="120"/>
      <c r="O544" s="120"/>
      <c r="P544" s="120"/>
      <c r="Q544" s="120"/>
      <c r="R544" s="121"/>
    </row>
    <row r="545" spans="2:18" x14ac:dyDescent="0.25">
      <c r="B545" s="135"/>
      <c r="C545" s="120"/>
      <c r="D545" s="120"/>
      <c r="E545" s="120"/>
      <c r="F545" s="123" t="s">
        <v>106</v>
      </c>
      <c r="G545" s="123"/>
      <c r="H545" s="123"/>
      <c r="I545" s="126">
        <v>110614812.01012802</v>
      </c>
      <c r="J545" s="126" t="s">
        <v>104</v>
      </c>
      <c r="K545" s="126" t="s">
        <v>104</v>
      </c>
      <c r="L545" s="126" t="s">
        <v>104</v>
      </c>
      <c r="M545" s="120"/>
      <c r="N545" s="120"/>
      <c r="O545" s="120"/>
      <c r="P545" s="120"/>
      <c r="Q545" s="120"/>
      <c r="R545" s="121"/>
    </row>
    <row r="546" spans="2:18" x14ac:dyDescent="0.25">
      <c r="B546" s="136"/>
      <c r="C546" s="137"/>
      <c r="D546" s="137"/>
      <c r="E546" s="137"/>
      <c r="F546" s="138" t="s">
        <v>107</v>
      </c>
      <c r="G546" s="138"/>
      <c r="H546" s="138"/>
      <c r="I546" s="139">
        <v>395039993110.57416</v>
      </c>
      <c r="J546" s="139">
        <v>337887250667</v>
      </c>
      <c r="K546" s="139">
        <v>326129220463.04395</v>
      </c>
      <c r="L546" s="139">
        <v>386781341590</v>
      </c>
      <c r="M546" s="140"/>
      <c r="N546" s="140"/>
      <c r="O546" s="140"/>
      <c r="P546" s="141">
        <v>99.999999998900051</v>
      </c>
      <c r="Q546" s="137"/>
      <c r="R546" s="142"/>
    </row>
    <row r="547" spans="2:18" x14ac:dyDescent="0.25">
      <c r="B547" s="135"/>
      <c r="C547" s="120"/>
      <c r="D547" s="120"/>
      <c r="E547" s="120"/>
      <c r="F547" s="123"/>
      <c r="G547" s="123"/>
      <c r="H547" s="123"/>
      <c r="I547" s="126"/>
      <c r="J547" s="126"/>
      <c r="K547" s="126"/>
      <c r="L547" s="126"/>
      <c r="M547" s="120"/>
      <c r="N547" s="120"/>
      <c r="O547" s="120"/>
      <c r="P547" s="120"/>
      <c r="Q547" s="120"/>
      <c r="R547" s="121"/>
    </row>
    <row r="548" spans="2:18" x14ac:dyDescent="0.25">
      <c r="B548" s="136"/>
      <c r="C548" s="137"/>
      <c r="D548" s="137"/>
      <c r="E548" s="137"/>
      <c r="F548" s="138"/>
      <c r="G548" s="138"/>
      <c r="H548" s="138"/>
      <c r="I548" s="139"/>
      <c r="J548" s="139"/>
      <c r="K548" s="139"/>
      <c r="L548" s="139"/>
      <c r="M548" s="140"/>
      <c r="N548" s="140"/>
      <c r="O548" s="140"/>
      <c r="P548" s="141"/>
      <c r="Q548" s="137"/>
      <c r="R548" s="142"/>
    </row>
    <row r="550" spans="2:18" x14ac:dyDescent="0.25">
      <c r="B550" s="208" t="s">
        <v>60</v>
      </c>
      <c r="C550" s="208"/>
      <c r="D550" s="208"/>
      <c r="E550" s="208"/>
      <c r="F550" s="208"/>
      <c r="G550" s="208"/>
      <c r="H550" s="208"/>
      <c r="I550" s="208"/>
      <c r="J550" s="208"/>
      <c r="K550" s="208"/>
      <c r="L550" s="208"/>
      <c r="M550" s="208"/>
      <c r="N550" s="208"/>
      <c r="O550" s="208"/>
      <c r="P550" s="208"/>
      <c r="Q550" s="208"/>
      <c r="R550" s="208"/>
    </row>
    <row r="551" spans="2:18" x14ac:dyDescent="0.25">
      <c r="B551" s="208" t="s">
        <v>108</v>
      </c>
      <c r="C551" s="208"/>
      <c r="D551" s="208"/>
      <c r="E551" s="208"/>
      <c r="F551" s="208"/>
      <c r="G551" s="208"/>
      <c r="H551" s="208"/>
      <c r="I551" s="208"/>
      <c r="J551" s="208"/>
      <c r="K551" s="208"/>
      <c r="L551" s="208"/>
      <c r="M551" s="208"/>
      <c r="N551" s="208"/>
      <c r="O551" s="208"/>
      <c r="P551" s="208"/>
      <c r="Q551" s="208"/>
      <c r="R551" s="208"/>
    </row>
    <row r="552" spans="2:18" x14ac:dyDescent="0.25">
      <c r="B552" s="208" t="s">
        <v>214</v>
      </c>
      <c r="C552" s="208"/>
      <c r="D552" s="208"/>
      <c r="E552" s="208"/>
      <c r="F552" s="208"/>
      <c r="G552" s="208"/>
      <c r="H552" s="208"/>
      <c r="I552" s="208"/>
      <c r="J552" s="208"/>
      <c r="K552" s="208"/>
      <c r="L552" s="208"/>
      <c r="M552" s="208"/>
      <c r="N552" s="208"/>
      <c r="O552" s="208"/>
      <c r="P552" s="208"/>
      <c r="Q552" s="208"/>
      <c r="R552" s="208"/>
    </row>
    <row r="553" spans="2:18" ht="75" x14ac:dyDescent="0.25">
      <c r="B553" s="103" t="s">
        <v>62</v>
      </c>
      <c r="C553" s="103" t="s">
        <v>63</v>
      </c>
      <c r="D553" s="103" t="s">
        <v>64</v>
      </c>
      <c r="E553" s="103" t="s">
        <v>65</v>
      </c>
      <c r="F553" s="103" t="s">
        <v>66</v>
      </c>
      <c r="G553" s="103" t="s">
        <v>67</v>
      </c>
      <c r="H553" s="103" t="s">
        <v>68</v>
      </c>
      <c r="I553" s="103" t="s">
        <v>69</v>
      </c>
      <c r="J553" s="103" t="s">
        <v>70</v>
      </c>
      <c r="K553" s="103" t="s">
        <v>71</v>
      </c>
      <c r="L553" s="103" t="s">
        <v>72</v>
      </c>
      <c r="M553" s="103" t="s">
        <v>110</v>
      </c>
      <c r="N553" s="103" t="s">
        <v>73</v>
      </c>
      <c r="O553" s="103" t="s">
        <v>222</v>
      </c>
      <c r="P553" s="103" t="s">
        <v>61</v>
      </c>
      <c r="Q553" s="103" t="s">
        <v>111</v>
      </c>
      <c r="R553" s="103" t="s">
        <v>112</v>
      </c>
    </row>
    <row r="554" spans="2:18" x14ac:dyDescent="0.25">
      <c r="B554" s="104" t="s">
        <v>74</v>
      </c>
      <c r="C554" s="105" t="s">
        <v>80</v>
      </c>
      <c r="D554" s="106" t="s">
        <v>75</v>
      </c>
      <c r="E554" s="105" t="s">
        <v>76</v>
      </c>
      <c r="F554" s="107">
        <v>43509.551388888889</v>
      </c>
      <c r="G554" s="107">
        <v>43878</v>
      </c>
      <c r="H554" s="105" t="s">
        <v>77</v>
      </c>
      <c r="I554" s="108">
        <v>538013699</v>
      </c>
      <c r="J554" s="143">
        <v>500102740</v>
      </c>
      <c r="K554" s="108">
        <v>505008324.70418638</v>
      </c>
      <c r="L554" s="143">
        <v>538013699</v>
      </c>
      <c r="M554" s="156">
        <v>0.93865328270000004</v>
      </c>
      <c r="N554" s="144">
        <v>7.7123231060000005E-2</v>
      </c>
      <c r="O554" s="105" t="s">
        <v>78</v>
      </c>
      <c r="P554" s="157">
        <v>4.0764718939999998E-3</v>
      </c>
      <c r="Q554" s="112"/>
      <c r="R554" s="113"/>
    </row>
    <row r="555" spans="2:18" x14ac:dyDescent="0.25">
      <c r="B555" s="114" t="s">
        <v>74</v>
      </c>
      <c r="C555" s="115" t="s">
        <v>80</v>
      </c>
      <c r="D555" s="116" t="s">
        <v>75</v>
      </c>
      <c r="E555" s="115" t="s">
        <v>76</v>
      </c>
      <c r="F555" s="117">
        <v>43495.660254629627</v>
      </c>
      <c r="G555" s="117">
        <v>44699</v>
      </c>
      <c r="H555" s="115" t="s">
        <v>77</v>
      </c>
      <c r="I555" s="118">
        <v>227054795</v>
      </c>
      <c r="J555" s="145">
        <v>178865166</v>
      </c>
      <c r="K555" s="118">
        <v>187687808.25578669</v>
      </c>
      <c r="L555" s="145">
        <v>227054795</v>
      </c>
      <c r="M555" s="146">
        <v>0.82661900294099988</v>
      </c>
      <c r="N555" s="146">
        <v>7.5000000905000003E-2</v>
      </c>
      <c r="O555" s="115" t="s">
        <v>78</v>
      </c>
      <c r="P555" s="158">
        <v>1.5150325999999999E-3</v>
      </c>
      <c r="Q555" s="120"/>
      <c r="R555" s="121"/>
    </row>
    <row r="556" spans="2:18" x14ac:dyDescent="0.25">
      <c r="B556" s="114" t="s">
        <v>74</v>
      </c>
      <c r="C556" s="115" t="s">
        <v>80</v>
      </c>
      <c r="D556" s="116" t="s">
        <v>75</v>
      </c>
      <c r="E556" s="115" t="s">
        <v>76</v>
      </c>
      <c r="F556" s="117">
        <v>43509.550393518519</v>
      </c>
      <c r="G556" s="117">
        <v>43878</v>
      </c>
      <c r="H556" s="115" t="s">
        <v>77</v>
      </c>
      <c r="I556" s="118">
        <v>538013699</v>
      </c>
      <c r="J556" s="145">
        <v>500102740</v>
      </c>
      <c r="K556" s="118">
        <v>505008324.70418638</v>
      </c>
      <c r="L556" s="145">
        <v>538013699</v>
      </c>
      <c r="M556" s="146">
        <v>0.93865328270000004</v>
      </c>
      <c r="N556" s="146">
        <v>7.7123231060000005E-2</v>
      </c>
      <c r="O556" s="115" t="s">
        <v>78</v>
      </c>
      <c r="P556" s="158">
        <v>4.0764718939999998E-3</v>
      </c>
      <c r="Q556" s="120"/>
      <c r="R556" s="121"/>
    </row>
    <row r="557" spans="2:18" x14ac:dyDescent="0.25">
      <c r="B557" s="114" t="s">
        <v>74</v>
      </c>
      <c r="C557" s="115" t="s">
        <v>80</v>
      </c>
      <c r="D557" s="116" t="s">
        <v>75</v>
      </c>
      <c r="E557" s="115" t="s">
        <v>76</v>
      </c>
      <c r="F557" s="117">
        <v>43509.551712962966</v>
      </c>
      <c r="G557" s="117">
        <v>43878</v>
      </c>
      <c r="H557" s="115" t="s">
        <v>77</v>
      </c>
      <c r="I557" s="118">
        <v>538013699</v>
      </c>
      <c r="J557" s="145">
        <v>500102740</v>
      </c>
      <c r="K557" s="118">
        <v>505008324.70418638</v>
      </c>
      <c r="L557" s="145">
        <v>538013699</v>
      </c>
      <c r="M557" s="146">
        <v>0.93865328270000004</v>
      </c>
      <c r="N557" s="146">
        <v>7.7123231060000005E-2</v>
      </c>
      <c r="O557" s="115" t="s">
        <v>78</v>
      </c>
      <c r="P557" s="158">
        <v>4.0764718939999998E-3</v>
      </c>
      <c r="Q557" s="120"/>
      <c r="R557" s="121"/>
    </row>
    <row r="558" spans="2:18" x14ac:dyDescent="0.25">
      <c r="B558" s="114" t="s">
        <v>74</v>
      </c>
      <c r="C558" s="115" t="s">
        <v>80</v>
      </c>
      <c r="D558" s="116" t="s">
        <v>75</v>
      </c>
      <c r="E558" s="115" t="s">
        <v>76</v>
      </c>
      <c r="F558" s="117">
        <v>43509.548680555556</v>
      </c>
      <c r="G558" s="117">
        <v>43878</v>
      </c>
      <c r="H558" s="115" t="s">
        <v>77</v>
      </c>
      <c r="I558" s="118">
        <v>538013699</v>
      </c>
      <c r="J558" s="145">
        <v>500102740</v>
      </c>
      <c r="K558" s="118">
        <v>505008324.70418638</v>
      </c>
      <c r="L558" s="145">
        <v>538013699</v>
      </c>
      <c r="M558" s="146">
        <v>0.93865328270000004</v>
      </c>
      <c r="N558" s="146">
        <v>7.7123231060000005E-2</v>
      </c>
      <c r="O558" s="115" t="s">
        <v>78</v>
      </c>
      <c r="P558" s="158">
        <v>4.0764718939999998E-3</v>
      </c>
      <c r="Q558" s="120"/>
      <c r="R558" s="121"/>
    </row>
    <row r="559" spans="2:18" x14ac:dyDescent="0.25">
      <c r="B559" s="114" t="s">
        <v>74</v>
      </c>
      <c r="C559" s="115" t="s">
        <v>80</v>
      </c>
      <c r="D559" s="116" t="s">
        <v>75</v>
      </c>
      <c r="E559" s="115" t="s">
        <v>76</v>
      </c>
      <c r="F559" s="117">
        <v>43509.550787037035</v>
      </c>
      <c r="G559" s="117">
        <v>43878</v>
      </c>
      <c r="H559" s="115" t="s">
        <v>77</v>
      </c>
      <c r="I559" s="118">
        <v>538013699</v>
      </c>
      <c r="J559" s="145">
        <v>500102740</v>
      </c>
      <c r="K559" s="118">
        <v>505008324.70418638</v>
      </c>
      <c r="L559" s="145">
        <v>538013699</v>
      </c>
      <c r="M559" s="146">
        <v>0.93865328270000004</v>
      </c>
      <c r="N559" s="146">
        <v>7.7123231060000005E-2</v>
      </c>
      <c r="O559" s="115" t="s">
        <v>78</v>
      </c>
      <c r="P559" s="158">
        <v>4.0764718939999998E-3</v>
      </c>
      <c r="Q559" s="120"/>
      <c r="R559" s="121"/>
    </row>
    <row r="560" spans="2:18" x14ac:dyDescent="0.25">
      <c r="B560" s="114" t="s">
        <v>74</v>
      </c>
      <c r="C560" s="115" t="s">
        <v>80</v>
      </c>
      <c r="D560" s="116" t="s">
        <v>75</v>
      </c>
      <c r="E560" s="115" t="s">
        <v>76</v>
      </c>
      <c r="F560" s="117">
        <v>43509.548935185187</v>
      </c>
      <c r="G560" s="117">
        <v>43878</v>
      </c>
      <c r="H560" s="115" t="s">
        <v>77</v>
      </c>
      <c r="I560" s="118">
        <v>538013699</v>
      </c>
      <c r="J560" s="145">
        <v>500102740</v>
      </c>
      <c r="K560" s="118">
        <v>505008324.70418638</v>
      </c>
      <c r="L560" s="145">
        <v>538013699</v>
      </c>
      <c r="M560" s="146">
        <v>0.93865328270000004</v>
      </c>
      <c r="N560" s="146">
        <v>7.7123231060000005E-2</v>
      </c>
      <c r="O560" s="115" t="s">
        <v>78</v>
      </c>
      <c r="P560" s="158">
        <v>4.0764718939999998E-3</v>
      </c>
      <c r="Q560" s="120"/>
      <c r="R560" s="121"/>
    </row>
    <row r="561" spans="2:18" x14ac:dyDescent="0.25">
      <c r="B561" s="114" t="s">
        <v>74</v>
      </c>
      <c r="C561" s="115" t="s">
        <v>80</v>
      </c>
      <c r="D561" s="116" t="s">
        <v>75</v>
      </c>
      <c r="E561" s="115" t="s">
        <v>76</v>
      </c>
      <c r="F561" s="117">
        <v>43509.551064814812</v>
      </c>
      <c r="G561" s="117">
        <v>43878</v>
      </c>
      <c r="H561" s="115" t="s">
        <v>77</v>
      </c>
      <c r="I561" s="118">
        <v>538013699</v>
      </c>
      <c r="J561" s="145">
        <v>500102740</v>
      </c>
      <c r="K561" s="118">
        <v>505008324.70418638</v>
      </c>
      <c r="L561" s="145">
        <v>538013699</v>
      </c>
      <c r="M561" s="146">
        <v>0.93865328270000004</v>
      </c>
      <c r="N561" s="146">
        <v>7.7123231060000005E-2</v>
      </c>
      <c r="O561" s="115" t="s">
        <v>78</v>
      </c>
      <c r="P561" s="158">
        <v>4.0764718939999998E-3</v>
      </c>
      <c r="Q561" s="120"/>
      <c r="R561" s="121"/>
    </row>
    <row r="562" spans="2:18" x14ac:dyDescent="0.25">
      <c r="B562" s="114" t="s">
        <v>74</v>
      </c>
      <c r="C562" s="115" t="s">
        <v>80</v>
      </c>
      <c r="D562" s="116" t="s">
        <v>75</v>
      </c>
      <c r="E562" s="115" t="s">
        <v>76</v>
      </c>
      <c r="F562" s="117">
        <v>43509.549201388887</v>
      </c>
      <c r="G562" s="117">
        <v>43878</v>
      </c>
      <c r="H562" s="115" t="s">
        <v>77</v>
      </c>
      <c r="I562" s="118">
        <v>538013699</v>
      </c>
      <c r="J562" s="145">
        <v>500102740</v>
      </c>
      <c r="K562" s="118">
        <v>505008324.70418638</v>
      </c>
      <c r="L562" s="145">
        <v>538013699</v>
      </c>
      <c r="M562" s="146">
        <v>0.93865328270000004</v>
      </c>
      <c r="N562" s="146">
        <v>7.7123231060000005E-2</v>
      </c>
      <c r="O562" s="115" t="s">
        <v>78</v>
      </c>
      <c r="P562" s="158">
        <v>4.0764718939999998E-3</v>
      </c>
      <c r="Q562" s="120"/>
      <c r="R562" s="121"/>
    </row>
    <row r="563" spans="2:18" x14ac:dyDescent="0.25">
      <c r="B563" s="122" t="s">
        <v>81</v>
      </c>
      <c r="C563" s="123"/>
      <c r="D563" s="123"/>
      <c r="E563" s="123"/>
      <c r="F563" s="123"/>
      <c r="G563" s="123"/>
      <c r="H563" s="120"/>
      <c r="I563" s="126">
        <v>4531164387</v>
      </c>
      <c r="J563" s="147">
        <v>4179687086</v>
      </c>
      <c r="K563" s="126">
        <v>4227754405.8892779</v>
      </c>
      <c r="L563" s="147">
        <v>4531164387</v>
      </c>
      <c r="M563" s="120"/>
      <c r="N563" s="120"/>
      <c r="O563" s="120"/>
      <c r="P563" s="159">
        <v>3.4126807751999999E-2</v>
      </c>
      <c r="Q563" s="123" t="s">
        <v>79</v>
      </c>
      <c r="R563" s="148">
        <v>5.355062448279495E-3</v>
      </c>
    </row>
    <row r="564" spans="2:18" x14ac:dyDescent="0.25">
      <c r="B564" s="114" t="s">
        <v>74</v>
      </c>
      <c r="C564" s="115" t="s">
        <v>118</v>
      </c>
      <c r="D564" s="116" t="s">
        <v>75</v>
      </c>
      <c r="E564" s="115" t="s">
        <v>76</v>
      </c>
      <c r="F564" s="117">
        <v>43488.522662037038</v>
      </c>
      <c r="G564" s="117">
        <v>44386</v>
      </c>
      <c r="H564" s="115" t="s">
        <v>77</v>
      </c>
      <c r="I564" s="118">
        <v>307218836</v>
      </c>
      <c r="J564" s="145">
        <v>265884625</v>
      </c>
      <c r="K564" s="118">
        <v>266284107.42014983</v>
      </c>
      <c r="L564" s="145">
        <v>307218836</v>
      </c>
      <c r="M564" s="146">
        <v>0.86675710020599994</v>
      </c>
      <c r="N564" s="146">
        <v>6.6601608017000005E-2</v>
      </c>
      <c r="O564" s="115" t="s">
        <v>78</v>
      </c>
      <c r="P564" s="158">
        <v>2.1494688829999998E-3</v>
      </c>
      <c r="Q564" s="120"/>
      <c r="R564" s="121"/>
    </row>
    <row r="565" spans="2:18" x14ac:dyDescent="0.25">
      <c r="B565" s="114" t="s">
        <v>74</v>
      </c>
      <c r="C565" s="115" t="s">
        <v>118</v>
      </c>
      <c r="D565" s="116" t="s">
        <v>75</v>
      </c>
      <c r="E565" s="115" t="s">
        <v>76</v>
      </c>
      <c r="F565" s="117">
        <v>43439.670439814814</v>
      </c>
      <c r="G565" s="117">
        <v>44386</v>
      </c>
      <c r="H565" s="115" t="s">
        <v>77</v>
      </c>
      <c r="I565" s="118">
        <v>312984589</v>
      </c>
      <c r="J565" s="145">
        <v>269324316</v>
      </c>
      <c r="K565" s="118">
        <v>266284107.01555836</v>
      </c>
      <c r="L565" s="145">
        <v>312984589</v>
      </c>
      <c r="M565" s="146">
        <v>0.85078983558400001</v>
      </c>
      <c r="N565" s="146">
        <v>6.6601609012000004E-2</v>
      </c>
      <c r="O565" s="115" t="s">
        <v>78</v>
      </c>
      <c r="P565" s="158">
        <v>2.1494688799999998E-3</v>
      </c>
      <c r="Q565" s="120"/>
      <c r="R565" s="121"/>
    </row>
    <row r="566" spans="2:18" x14ac:dyDescent="0.25">
      <c r="B566" s="114" t="s">
        <v>74</v>
      </c>
      <c r="C566" s="115" t="s">
        <v>118</v>
      </c>
      <c r="D566" s="116" t="s">
        <v>75</v>
      </c>
      <c r="E566" s="115" t="s">
        <v>76</v>
      </c>
      <c r="F566" s="117">
        <v>43460.673148148147</v>
      </c>
      <c r="G566" s="117">
        <v>44386</v>
      </c>
      <c r="H566" s="115" t="s">
        <v>77</v>
      </c>
      <c r="I566" s="118">
        <v>312984589</v>
      </c>
      <c r="J566" s="145">
        <v>270325275</v>
      </c>
      <c r="K566" s="118">
        <v>266284107.217498</v>
      </c>
      <c r="L566" s="145">
        <v>312984589</v>
      </c>
      <c r="M566" s="146">
        <v>0.85078983622899995</v>
      </c>
      <c r="N566" s="146">
        <v>6.6601608515999999E-2</v>
      </c>
      <c r="O566" s="115" t="s">
        <v>78</v>
      </c>
      <c r="P566" s="158">
        <v>2.1494688819999998E-3</v>
      </c>
      <c r="Q566" s="120"/>
      <c r="R566" s="121"/>
    </row>
    <row r="567" spans="2:18" x14ac:dyDescent="0.25">
      <c r="B567" s="114" t="s">
        <v>74</v>
      </c>
      <c r="C567" s="115" t="s">
        <v>118</v>
      </c>
      <c r="D567" s="116" t="s">
        <v>75</v>
      </c>
      <c r="E567" s="115" t="s">
        <v>76</v>
      </c>
      <c r="F567" s="117">
        <v>43438.677268518521</v>
      </c>
      <c r="G567" s="117">
        <v>44386</v>
      </c>
      <c r="H567" s="115" t="s">
        <v>77</v>
      </c>
      <c r="I567" s="118">
        <v>312984589</v>
      </c>
      <c r="J567" s="145">
        <v>269276744</v>
      </c>
      <c r="K567" s="118">
        <v>266284107.11525238</v>
      </c>
      <c r="L567" s="145">
        <v>312984589</v>
      </c>
      <c r="M567" s="146">
        <v>0.85078983590199997</v>
      </c>
      <c r="N567" s="146">
        <v>6.6601608766999998E-2</v>
      </c>
      <c r="O567" s="115" t="s">
        <v>78</v>
      </c>
      <c r="P567" s="158">
        <v>2.1494688810000002E-3</v>
      </c>
      <c r="Q567" s="120"/>
      <c r="R567" s="121"/>
    </row>
    <row r="568" spans="2:18" x14ac:dyDescent="0.25">
      <c r="B568" s="114" t="s">
        <v>74</v>
      </c>
      <c r="C568" s="115" t="s">
        <v>118</v>
      </c>
      <c r="D568" s="116" t="s">
        <v>75</v>
      </c>
      <c r="E568" s="115" t="s">
        <v>76</v>
      </c>
      <c r="F568" s="117">
        <v>43460.673611111109</v>
      </c>
      <c r="G568" s="117">
        <v>44386</v>
      </c>
      <c r="H568" s="115" t="s">
        <v>77</v>
      </c>
      <c r="I568" s="118">
        <v>312984589</v>
      </c>
      <c r="J568" s="145">
        <v>270325275</v>
      </c>
      <c r="K568" s="118">
        <v>266284107.217498</v>
      </c>
      <c r="L568" s="145">
        <v>312984589</v>
      </c>
      <c r="M568" s="146">
        <v>0.85078983622899995</v>
      </c>
      <c r="N568" s="146">
        <v>6.6601608515999999E-2</v>
      </c>
      <c r="O568" s="115" t="s">
        <v>78</v>
      </c>
      <c r="P568" s="158">
        <v>2.1494688819999998E-3</v>
      </c>
      <c r="Q568" s="120"/>
      <c r="R568" s="121"/>
    </row>
    <row r="569" spans="2:18" x14ac:dyDescent="0.25">
      <c r="B569" s="114" t="s">
        <v>74</v>
      </c>
      <c r="C569" s="115" t="s">
        <v>118</v>
      </c>
      <c r="D569" s="116" t="s">
        <v>75</v>
      </c>
      <c r="E569" s="115" t="s">
        <v>76</v>
      </c>
      <c r="F569" s="117">
        <v>43438.677685185183</v>
      </c>
      <c r="G569" s="117">
        <v>44386</v>
      </c>
      <c r="H569" s="115" t="s">
        <v>77</v>
      </c>
      <c r="I569" s="118">
        <v>312984589</v>
      </c>
      <c r="J569" s="145">
        <v>269276744</v>
      </c>
      <c r="K569" s="118">
        <v>266284107.11525238</v>
      </c>
      <c r="L569" s="145">
        <v>312984589</v>
      </c>
      <c r="M569" s="146">
        <v>0.85078983590199997</v>
      </c>
      <c r="N569" s="146">
        <v>6.6601608766999998E-2</v>
      </c>
      <c r="O569" s="115" t="s">
        <v>78</v>
      </c>
      <c r="P569" s="158">
        <v>2.1494688810000002E-3</v>
      </c>
      <c r="Q569" s="120"/>
      <c r="R569" s="121"/>
    </row>
    <row r="570" spans="2:18" x14ac:dyDescent="0.25">
      <c r="B570" s="122" t="s">
        <v>119</v>
      </c>
      <c r="C570" s="123"/>
      <c r="D570" s="123"/>
      <c r="E570" s="123"/>
      <c r="F570" s="123"/>
      <c r="G570" s="123"/>
      <c r="H570" s="120"/>
      <c r="I570" s="126">
        <v>1872141781</v>
      </c>
      <c r="J570" s="147">
        <v>1614412979</v>
      </c>
      <c r="K570" s="126">
        <v>1597704643.1012087</v>
      </c>
      <c r="L570" s="147">
        <v>1872141781</v>
      </c>
      <c r="M570" s="120"/>
      <c r="N570" s="120"/>
      <c r="O570" s="120"/>
      <c r="P570" s="159">
        <v>1.2896813289000003E-2</v>
      </c>
      <c r="Q570" s="123" t="s">
        <v>79</v>
      </c>
      <c r="R570" s="148">
        <v>2.7965704066884099E-3</v>
      </c>
    </row>
    <row r="571" spans="2:18" x14ac:dyDescent="0.25">
      <c r="B571" s="114" t="s">
        <v>74</v>
      </c>
      <c r="C571" s="115" t="s">
        <v>120</v>
      </c>
      <c r="D571" s="116" t="s">
        <v>75</v>
      </c>
      <c r="E571" s="115" t="s">
        <v>76</v>
      </c>
      <c r="F571" s="117">
        <v>43720.661574074074</v>
      </c>
      <c r="G571" s="117">
        <v>43745</v>
      </c>
      <c r="H571" s="115" t="s">
        <v>77</v>
      </c>
      <c r="I571" s="118">
        <v>273219178</v>
      </c>
      <c r="J571" s="145">
        <v>271912500</v>
      </c>
      <c r="K571" s="118">
        <v>272852676.50917703</v>
      </c>
      <c r="L571" s="145">
        <v>273219178</v>
      </c>
      <c r="M571" s="146">
        <v>0.99865858065500002</v>
      </c>
      <c r="N571" s="146">
        <v>7.2500022777000003E-2</v>
      </c>
      <c r="O571" s="115" t="s">
        <v>78</v>
      </c>
      <c r="P571" s="158">
        <v>2.2024909540000002E-3</v>
      </c>
      <c r="Q571" s="120"/>
      <c r="R571" s="121"/>
    </row>
    <row r="572" spans="2:18" x14ac:dyDescent="0.25">
      <c r="B572" s="114" t="s">
        <v>122</v>
      </c>
      <c r="C572" s="115" t="s">
        <v>120</v>
      </c>
      <c r="D572" s="116" t="s">
        <v>75</v>
      </c>
      <c r="E572" s="115" t="s">
        <v>76</v>
      </c>
      <c r="F572" s="117">
        <v>43678.555393518516</v>
      </c>
      <c r="G572" s="117">
        <v>45418</v>
      </c>
      <c r="H572" s="115" t="s">
        <v>77</v>
      </c>
      <c r="I572" s="118">
        <v>737500003</v>
      </c>
      <c r="J572" s="145">
        <v>513917502</v>
      </c>
      <c r="K572" s="118">
        <v>521688758.87110668</v>
      </c>
      <c r="L572" s="145">
        <v>737500003</v>
      </c>
      <c r="M572" s="146">
        <v>0.70737458542200005</v>
      </c>
      <c r="N572" s="146">
        <v>9.5598946581999994E-2</v>
      </c>
      <c r="O572" s="115" t="s">
        <v>78</v>
      </c>
      <c r="P572" s="158">
        <v>4.211117835E-3</v>
      </c>
      <c r="Q572" s="120"/>
      <c r="R572" s="121"/>
    </row>
    <row r="573" spans="2:18" x14ac:dyDescent="0.25">
      <c r="B573" s="114" t="s">
        <v>74</v>
      </c>
      <c r="C573" s="115" t="s">
        <v>120</v>
      </c>
      <c r="D573" s="116" t="s">
        <v>75</v>
      </c>
      <c r="E573" s="115" t="s">
        <v>76</v>
      </c>
      <c r="F573" s="117">
        <v>43720.662037037036</v>
      </c>
      <c r="G573" s="117">
        <v>43745</v>
      </c>
      <c r="H573" s="115" t="s">
        <v>77</v>
      </c>
      <c r="I573" s="118">
        <v>273219178</v>
      </c>
      <c r="J573" s="145">
        <v>271912500</v>
      </c>
      <c r="K573" s="118">
        <v>272852676.50917703</v>
      </c>
      <c r="L573" s="145">
        <v>273219178</v>
      </c>
      <c r="M573" s="146">
        <v>0.99865858065500002</v>
      </c>
      <c r="N573" s="146">
        <v>7.2500022777000003E-2</v>
      </c>
      <c r="O573" s="115" t="s">
        <v>78</v>
      </c>
      <c r="P573" s="158">
        <v>2.2024909540000002E-3</v>
      </c>
      <c r="Q573" s="120"/>
      <c r="R573" s="121"/>
    </row>
    <row r="574" spans="2:18" x14ac:dyDescent="0.25">
      <c r="B574" s="114" t="s">
        <v>74</v>
      </c>
      <c r="C574" s="115" t="s">
        <v>120</v>
      </c>
      <c r="D574" s="116" t="s">
        <v>75</v>
      </c>
      <c r="E574" s="115" t="s">
        <v>76</v>
      </c>
      <c r="F574" s="117">
        <v>43621.68005787037</v>
      </c>
      <c r="G574" s="117">
        <v>44036</v>
      </c>
      <c r="H574" s="115" t="s">
        <v>77</v>
      </c>
      <c r="I574" s="118">
        <v>982794521</v>
      </c>
      <c r="J574" s="145">
        <v>910025944</v>
      </c>
      <c r="K574" s="118">
        <v>929978018.47917271</v>
      </c>
      <c r="L574" s="145">
        <v>982794521</v>
      </c>
      <c r="M574" s="146">
        <v>0.94625885534299992</v>
      </c>
      <c r="N574" s="146">
        <v>7.0000000249000008E-2</v>
      </c>
      <c r="O574" s="115" t="s">
        <v>78</v>
      </c>
      <c r="P574" s="158">
        <v>7.5068648760000002E-3</v>
      </c>
      <c r="Q574" s="120"/>
      <c r="R574" s="121"/>
    </row>
    <row r="575" spans="2:18" x14ac:dyDescent="0.25">
      <c r="B575" s="114" t="s">
        <v>122</v>
      </c>
      <c r="C575" s="115" t="s">
        <v>120</v>
      </c>
      <c r="D575" s="116" t="s">
        <v>75</v>
      </c>
      <c r="E575" s="115" t="s">
        <v>76</v>
      </c>
      <c r="F575" s="117">
        <v>43711.62358796296</v>
      </c>
      <c r="G575" s="117">
        <v>45418</v>
      </c>
      <c r="H575" s="115" t="s">
        <v>77</v>
      </c>
      <c r="I575" s="118">
        <v>589999999</v>
      </c>
      <c r="J575" s="145">
        <v>419084931</v>
      </c>
      <c r="K575" s="118">
        <v>421834857.45260519</v>
      </c>
      <c r="L575" s="145">
        <v>589999999</v>
      </c>
      <c r="M575" s="146">
        <v>0.71497433587699999</v>
      </c>
      <c r="N575" s="146">
        <v>9.2441622345999994E-2</v>
      </c>
      <c r="O575" s="115" t="s">
        <v>78</v>
      </c>
      <c r="P575" s="158">
        <v>3.4050883050000002E-3</v>
      </c>
      <c r="Q575" s="120"/>
      <c r="R575" s="121"/>
    </row>
    <row r="576" spans="2:18" x14ac:dyDescent="0.25">
      <c r="B576" s="114" t="s">
        <v>74</v>
      </c>
      <c r="C576" s="115" t="s">
        <v>120</v>
      </c>
      <c r="D576" s="116" t="s">
        <v>75</v>
      </c>
      <c r="E576" s="115" t="s">
        <v>76</v>
      </c>
      <c r="F576" s="117">
        <v>43720.662557870368</v>
      </c>
      <c r="G576" s="117">
        <v>43745</v>
      </c>
      <c r="H576" s="115" t="s">
        <v>77</v>
      </c>
      <c r="I576" s="118">
        <v>273219178</v>
      </c>
      <c r="J576" s="145">
        <v>271912500</v>
      </c>
      <c r="K576" s="118">
        <v>272852676.50917703</v>
      </c>
      <c r="L576" s="145">
        <v>273219178</v>
      </c>
      <c r="M576" s="146">
        <v>0.99865858065500002</v>
      </c>
      <c r="N576" s="146">
        <v>7.2500022777000003E-2</v>
      </c>
      <c r="O576" s="115" t="s">
        <v>78</v>
      </c>
      <c r="P576" s="158">
        <v>2.2024909540000002E-3</v>
      </c>
      <c r="Q576" s="120"/>
      <c r="R576" s="121"/>
    </row>
    <row r="577" spans="2:18" x14ac:dyDescent="0.25">
      <c r="B577" s="114" t="s">
        <v>122</v>
      </c>
      <c r="C577" s="115" t="s">
        <v>120</v>
      </c>
      <c r="D577" s="116" t="s">
        <v>75</v>
      </c>
      <c r="E577" s="115" t="s">
        <v>76</v>
      </c>
      <c r="F577" s="117">
        <v>43651.53597222222</v>
      </c>
      <c r="G577" s="117">
        <v>44501</v>
      </c>
      <c r="H577" s="115" t="s">
        <v>77</v>
      </c>
      <c r="I577" s="118">
        <v>6380273971</v>
      </c>
      <c r="J577" s="145">
        <v>5427952055</v>
      </c>
      <c r="K577" s="118">
        <v>5528439304.1029558</v>
      </c>
      <c r="L577" s="145">
        <v>6380273971</v>
      </c>
      <c r="M577" s="146">
        <v>0.86648932776699994</v>
      </c>
      <c r="N577" s="146">
        <v>7.9997755066000001E-2</v>
      </c>
      <c r="O577" s="115" t="s">
        <v>78</v>
      </c>
      <c r="P577" s="158">
        <v>4.4626051373999998E-2</v>
      </c>
      <c r="Q577" s="120"/>
      <c r="R577" s="121"/>
    </row>
    <row r="578" spans="2:18" x14ac:dyDescent="0.25">
      <c r="B578" s="114" t="s">
        <v>122</v>
      </c>
      <c r="C578" s="115" t="s">
        <v>120</v>
      </c>
      <c r="D578" s="116" t="s">
        <v>75</v>
      </c>
      <c r="E578" s="115" t="s">
        <v>76</v>
      </c>
      <c r="F578" s="117">
        <v>43718.620405092595</v>
      </c>
      <c r="G578" s="117">
        <v>45418</v>
      </c>
      <c r="H578" s="115" t="s">
        <v>77</v>
      </c>
      <c r="I578" s="118">
        <v>2950000000</v>
      </c>
      <c r="J578" s="145">
        <v>2077068494</v>
      </c>
      <c r="K578" s="118">
        <v>2087475033.0652697</v>
      </c>
      <c r="L578" s="145">
        <v>2950000000</v>
      </c>
      <c r="M578" s="146">
        <v>0.70761865527599999</v>
      </c>
      <c r="N578" s="146">
        <v>9.5496796442999993E-2</v>
      </c>
      <c r="O578" s="115" t="s">
        <v>78</v>
      </c>
      <c r="P578" s="158">
        <v>1.6850283224999998E-2</v>
      </c>
      <c r="Q578" s="120"/>
      <c r="R578" s="121"/>
    </row>
    <row r="579" spans="2:18" x14ac:dyDescent="0.25">
      <c r="B579" s="114" t="s">
        <v>122</v>
      </c>
      <c r="C579" s="115" t="s">
        <v>120</v>
      </c>
      <c r="D579" s="116" t="s">
        <v>75</v>
      </c>
      <c r="E579" s="115" t="s">
        <v>76</v>
      </c>
      <c r="F579" s="117">
        <v>43677.528819444444</v>
      </c>
      <c r="G579" s="117">
        <v>45418</v>
      </c>
      <c r="H579" s="115" t="s">
        <v>77</v>
      </c>
      <c r="I579" s="118">
        <v>2514856997</v>
      </c>
      <c r="J579" s="145">
        <v>1752014907</v>
      </c>
      <c r="K579" s="118">
        <v>1778952642.7069707</v>
      </c>
      <c r="L579" s="145">
        <v>2514856997</v>
      </c>
      <c r="M579" s="146">
        <v>0.707377256372</v>
      </c>
      <c r="N579" s="146">
        <v>9.5597174986999989E-2</v>
      </c>
      <c r="O579" s="115" t="s">
        <v>78</v>
      </c>
      <c r="P579" s="158">
        <v>1.4359863182999999E-2</v>
      </c>
      <c r="Q579" s="120"/>
      <c r="R579" s="121"/>
    </row>
    <row r="580" spans="2:18" x14ac:dyDescent="0.25">
      <c r="B580" s="122" t="s">
        <v>82</v>
      </c>
      <c r="C580" s="123"/>
      <c r="D580" s="123"/>
      <c r="E580" s="123"/>
      <c r="F580" s="123"/>
      <c r="G580" s="123"/>
      <c r="H580" s="120"/>
      <c r="I580" s="126">
        <v>14975083025</v>
      </c>
      <c r="J580" s="147">
        <v>11915801333</v>
      </c>
      <c r="K580" s="126">
        <v>12086926644.205612</v>
      </c>
      <c r="L580" s="147">
        <v>14975083025</v>
      </c>
      <c r="M580" s="120"/>
      <c r="N580" s="120"/>
      <c r="O580" s="120"/>
      <c r="P580" s="159">
        <v>9.7566741659999998E-2</v>
      </c>
      <c r="Q580" s="123" t="s">
        <v>79</v>
      </c>
      <c r="R580" s="148">
        <v>4.3100270688246336E-3</v>
      </c>
    </row>
    <row r="581" spans="2:18" x14ac:dyDescent="0.25">
      <c r="B581" s="114" t="s">
        <v>74</v>
      </c>
      <c r="C581" s="115" t="s">
        <v>83</v>
      </c>
      <c r="D581" s="116" t="s">
        <v>75</v>
      </c>
      <c r="E581" s="115" t="s">
        <v>76</v>
      </c>
      <c r="F581" s="117">
        <v>43717.679409722223</v>
      </c>
      <c r="G581" s="117">
        <v>44322</v>
      </c>
      <c r="H581" s="115" t="s">
        <v>77</v>
      </c>
      <c r="I581" s="118">
        <v>117000000</v>
      </c>
      <c r="J581" s="145">
        <v>103304478</v>
      </c>
      <c r="K581" s="118">
        <v>103751848.57840359</v>
      </c>
      <c r="L581" s="145">
        <v>117000000</v>
      </c>
      <c r="M581" s="146">
        <v>0.88676793656800001</v>
      </c>
      <c r="N581" s="146">
        <v>7.8000001511999997E-2</v>
      </c>
      <c r="O581" s="115" t="s">
        <v>78</v>
      </c>
      <c r="P581" s="158">
        <v>8.3749410499999995E-4</v>
      </c>
      <c r="Q581" s="120"/>
      <c r="R581" s="121"/>
    </row>
    <row r="582" spans="2:18" x14ac:dyDescent="0.25">
      <c r="B582" s="114" t="s">
        <v>74</v>
      </c>
      <c r="C582" s="115" t="s">
        <v>83</v>
      </c>
      <c r="D582" s="116" t="s">
        <v>75</v>
      </c>
      <c r="E582" s="115" t="s">
        <v>76</v>
      </c>
      <c r="F582" s="117">
        <v>43612.652372685188</v>
      </c>
      <c r="G582" s="117">
        <v>43929</v>
      </c>
      <c r="H582" s="115" t="s">
        <v>77</v>
      </c>
      <c r="I582" s="118">
        <v>161868492</v>
      </c>
      <c r="J582" s="145">
        <v>152673915</v>
      </c>
      <c r="K582" s="118">
        <v>156343498.72235572</v>
      </c>
      <c r="L582" s="145">
        <v>161868492</v>
      </c>
      <c r="M582" s="146">
        <v>0.965867395134</v>
      </c>
      <c r="N582" s="146">
        <v>7.1225001290999998E-2</v>
      </c>
      <c r="O582" s="115" t="s">
        <v>78</v>
      </c>
      <c r="P582" s="158">
        <v>1.2620185589999999E-3</v>
      </c>
      <c r="Q582" s="120"/>
      <c r="R582" s="121"/>
    </row>
    <row r="583" spans="2:18" x14ac:dyDescent="0.25">
      <c r="B583" s="114" t="s">
        <v>74</v>
      </c>
      <c r="C583" s="115" t="s">
        <v>83</v>
      </c>
      <c r="D583" s="116" t="s">
        <v>75</v>
      </c>
      <c r="E583" s="115" t="s">
        <v>76</v>
      </c>
      <c r="F583" s="117">
        <v>43728.689826388887</v>
      </c>
      <c r="G583" s="117">
        <v>43965</v>
      </c>
      <c r="H583" s="115" t="s">
        <v>77</v>
      </c>
      <c r="I583" s="118">
        <v>107602740</v>
      </c>
      <c r="J583" s="145">
        <v>102208366</v>
      </c>
      <c r="K583" s="118">
        <v>102430414.44108135</v>
      </c>
      <c r="L583" s="145">
        <v>107602740</v>
      </c>
      <c r="M583" s="146">
        <v>0.95193128391600002</v>
      </c>
      <c r="N583" s="146">
        <v>8.2432162285999991E-2</v>
      </c>
      <c r="O583" s="115" t="s">
        <v>78</v>
      </c>
      <c r="P583" s="158">
        <v>8.2682737099999996E-4</v>
      </c>
      <c r="Q583" s="120"/>
      <c r="R583" s="121"/>
    </row>
    <row r="584" spans="2:18" x14ac:dyDescent="0.25">
      <c r="B584" s="114" t="s">
        <v>122</v>
      </c>
      <c r="C584" s="115" t="s">
        <v>83</v>
      </c>
      <c r="D584" s="116" t="s">
        <v>75</v>
      </c>
      <c r="E584" s="115" t="s">
        <v>76</v>
      </c>
      <c r="F584" s="117">
        <v>43641.56287037037</v>
      </c>
      <c r="G584" s="117">
        <v>45069</v>
      </c>
      <c r="H584" s="115" t="s">
        <v>77</v>
      </c>
      <c r="I584" s="118">
        <v>3125731504</v>
      </c>
      <c r="J584" s="145">
        <v>2315879453</v>
      </c>
      <c r="K584" s="118">
        <v>2319263116.6018806</v>
      </c>
      <c r="L584" s="145">
        <v>3125731504</v>
      </c>
      <c r="M584" s="146">
        <v>0.74199051122399995</v>
      </c>
      <c r="N584" s="146">
        <v>9.3068937697000004E-2</v>
      </c>
      <c r="O584" s="115" t="s">
        <v>78</v>
      </c>
      <c r="P584" s="158">
        <v>1.8721297151000002E-2</v>
      </c>
      <c r="Q584" s="120"/>
      <c r="R584" s="121"/>
    </row>
    <row r="585" spans="2:18" x14ac:dyDescent="0.25">
      <c r="B585" s="114" t="s">
        <v>122</v>
      </c>
      <c r="C585" s="115" t="s">
        <v>83</v>
      </c>
      <c r="D585" s="116" t="s">
        <v>75</v>
      </c>
      <c r="E585" s="115" t="s">
        <v>76</v>
      </c>
      <c r="F585" s="117">
        <v>43655.595509259256</v>
      </c>
      <c r="G585" s="117">
        <v>45069</v>
      </c>
      <c r="H585" s="115" t="s">
        <v>77</v>
      </c>
      <c r="I585" s="118">
        <v>8425884928</v>
      </c>
      <c r="J585" s="145">
        <v>6264208218</v>
      </c>
      <c r="K585" s="118">
        <v>6251981632.1930151</v>
      </c>
      <c r="L585" s="145">
        <v>8425884928</v>
      </c>
      <c r="M585" s="146">
        <v>0.74199703480599988</v>
      </c>
      <c r="N585" s="146">
        <v>9.3065860764000002E-2</v>
      </c>
      <c r="O585" s="115" t="s">
        <v>78</v>
      </c>
      <c r="P585" s="158">
        <v>5.0466549085E-2</v>
      </c>
      <c r="Q585" s="120"/>
      <c r="R585" s="121"/>
    </row>
    <row r="586" spans="2:18" x14ac:dyDescent="0.25">
      <c r="B586" s="114" t="s">
        <v>74</v>
      </c>
      <c r="C586" s="115" t="s">
        <v>83</v>
      </c>
      <c r="D586" s="116" t="s">
        <v>75</v>
      </c>
      <c r="E586" s="115" t="s">
        <v>76</v>
      </c>
      <c r="F586" s="117">
        <v>43385.734259259261</v>
      </c>
      <c r="G586" s="117">
        <v>43794</v>
      </c>
      <c r="H586" s="115" t="s">
        <v>77</v>
      </c>
      <c r="I586" s="118">
        <v>93078954</v>
      </c>
      <c r="J586" s="145">
        <v>88242200</v>
      </c>
      <c r="K586" s="118">
        <v>86261507.116343081</v>
      </c>
      <c r="L586" s="145">
        <v>93078954</v>
      </c>
      <c r="M586" s="146">
        <v>0.926756301068</v>
      </c>
      <c r="N586" s="146">
        <v>5.0945335056000005E-2</v>
      </c>
      <c r="O586" s="115" t="s">
        <v>78</v>
      </c>
      <c r="P586" s="158">
        <v>6.9631051999999999E-4</v>
      </c>
      <c r="Q586" s="120"/>
      <c r="R586" s="121"/>
    </row>
    <row r="587" spans="2:18" x14ac:dyDescent="0.25">
      <c r="B587" s="122" t="s">
        <v>84</v>
      </c>
      <c r="C587" s="123"/>
      <c r="D587" s="123"/>
      <c r="E587" s="123"/>
      <c r="F587" s="123"/>
      <c r="G587" s="123"/>
      <c r="H587" s="120"/>
      <c r="I587" s="126">
        <v>12031166618</v>
      </c>
      <c r="J587" s="147">
        <v>9026516630</v>
      </c>
      <c r="K587" s="126">
        <v>9020032017.6530781</v>
      </c>
      <c r="L587" s="147">
        <v>12031166618</v>
      </c>
      <c r="M587" s="120"/>
      <c r="N587" s="120"/>
      <c r="O587" s="120"/>
      <c r="P587" s="159">
        <v>7.2810496791000004E-2</v>
      </c>
      <c r="Q587" s="123" t="s">
        <v>79</v>
      </c>
      <c r="R587" s="148">
        <v>1.1782560417410709E-2</v>
      </c>
    </row>
    <row r="588" spans="2:18" x14ac:dyDescent="0.25">
      <c r="B588" s="114" t="s">
        <v>74</v>
      </c>
      <c r="C588" s="115" t="s">
        <v>85</v>
      </c>
      <c r="D588" s="116" t="s">
        <v>75</v>
      </c>
      <c r="E588" s="115" t="s">
        <v>76</v>
      </c>
      <c r="F588" s="117">
        <v>43592.567384259259</v>
      </c>
      <c r="G588" s="117">
        <v>44061</v>
      </c>
      <c r="H588" s="115" t="s">
        <v>77</v>
      </c>
      <c r="I588" s="118">
        <v>562157536</v>
      </c>
      <c r="J588" s="145">
        <v>510669199</v>
      </c>
      <c r="K588" s="118">
        <v>506354719.85211486</v>
      </c>
      <c r="L588" s="145">
        <v>562157536</v>
      </c>
      <c r="M588" s="146">
        <v>0.90073455824299997</v>
      </c>
      <c r="N588" s="146">
        <v>8.2432159896000001E-2</v>
      </c>
      <c r="O588" s="115" t="s">
        <v>78</v>
      </c>
      <c r="P588" s="158">
        <v>4.087340115E-3</v>
      </c>
      <c r="Q588" s="120"/>
      <c r="R588" s="121"/>
    </row>
    <row r="589" spans="2:18" x14ac:dyDescent="0.25">
      <c r="B589" s="114" t="s">
        <v>74</v>
      </c>
      <c r="C589" s="115" t="s">
        <v>85</v>
      </c>
      <c r="D589" s="116" t="s">
        <v>75</v>
      </c>
      <c r="E589" s="115" t="s">
        <v>76</v>
      </c>
      <c r="F589" s="117">
        <v>43514.708032407405</v>
      </c>
      <c r="G589" s="117">
        <v>44061</v>
      </c>
      <c r="H589" s="115" t="s">
        <v>77</v>
      </c>
      <c r="I589" s="118">
        <v>562157536</v>
      </c>
      <c r="J589" s="145">
        <v>500339041</v>
      </c>
      <c r="K589" s="118">
        <v>505290420.97782952</v>
      </c>
      <c r="L589" s="145">
        <v>562157536</v>
      </c>
      <c r="M589" s="146">
        <v>0.89884131870399997</v>
      </c>
      <c r="N589" s="146">
        <v>8.5102916291999994E-2</v>
      </c>
      <c r="O589" s="115" t="s">
        <v>78</v>
      </c>
      <c r="P589" s="158">
        <v>4.0787489999999996E-3</v>
      </c>
      <c r="Q589" s="120"/>
      <c r="R589" s="121"/>
    </row>
    <row r="590" spans="2:18" x14ac:dyDescent="0.25">
      <c r="B590" s="114" t="s">
        <v>74</v>
      </c>
      <c r="C590" s="115" t="s">
        <v>85</v>
      </c>
      <c r="D590" s="116" t="s">
        <v>75</v>
      </c>
      <c r="E590" s="115" t="s">
        <v>76</v>
      </c>
      <c r="F590" s="117">
        <v>43662.633414351854</v>
      </c>
      <c r="G590" s="117">
        <v>43801</v>
      </c>
      <c r="H590" s="115" t="s">
        <v>77</v>
      </c>
      <c r="I590" s="118">
        <v>500000000</v>
      </c>
      <c r="J590" s="145">
        <v>485504859</v>
      </c>
      <c r="K590" s="118">
        <v>493377399.00495136</v>
      </c>
      <c r="L590" s="145">
        <v>500000000</v>
      </c>
      <c r="M590" s="146">
        <v>0.98675479800999999</v>
      </c>
      <c r="N590" s="146">
        <v>8.0312999585999995E-2</v>
      </c>
      <c r="O590" s="115" t="s">
        <v>78</v>
      </c>
      <c r="P590" s="158">
        <v>3.9825860330000001E-3</v>
      </c>
      <c r="Q590" s="120"/>
      <c r="R590" s="121"/>
    </row>
    <row r="591" spans="2:18" x14ac:dyDescent="0.25">
      <c r="B591" s="114" t="s">
        <v>74</v>
      </c>
      <c r="C591" s="115" t="s">
        <v>85</v>
      </c>
      <c r="D591" s="116" t="s">
        <v>75</v>
      </c>
      <c r="E591" s="115" t="s">
        <v>76</v>
      </c>
      <c r="F591" s="117">
        <v>43584.666979166665</v>
      </c>
      <c r="G591" s="117">
        <v>44064</v>
      </c>
      <c r="H591" s="115" t="s">
        <v>77</v>
      </c>
      <c r="I591" s="118">
        <v>562157535</v>
      </c>
      <c r="J591" s="145">
        <v>512564286</v>
      </c>
      <c r="K591" s="118">
        <v>507949086.89854974</v>
      </c>
      <c r="L591" s="145">
        <v>562157535</v>
      </c>
      <c r="M591" s="146">
        <v>0.90357071687800006</v>
      </c>
      <c r="N591" s="146">
        <v>7.7135865321999994E-2</v>
      </c>
      <c r="O591" s="115" t="s">
        <v>78</v>
      </c>
      <c r="P591" s="158">
        <v>4.1002099869999996E-3</v>
      </c>
      <c r="Q591" s="120"/>
      <c r="R591" s="121"/>
    </row>
    <row r="592" spans="2:18" x14ac:dyDescent="0.25">
      <c r="B592" s="114" t="s">
        <v>74</v>
      </c>
      <c r="C592" s="115" t="s">
        <v>85</v>
      </c>
      <c r="D592" s="116" t="s">
        <v>75</v>
      </c>
      <c r="E592" s="115" t="s">
        <v>76</v>
      </c>
      <c r="F592" s="117">
        <v>43613.499039351853</v>
      </c>
      <c r="G592" s="117">
        <v>44609</v>
      </c>
      <c r="H592" s="115" t="s">
        <v>77</v>
      </c>
      <c r="I592" s="118">
        <v>620342463</v>
      </c>
      <c r="J592" s="145">
        <v>505813368</v>
      </c>
      <c r="K592" s="118">
        <v>509321396.32347959</v>
      </c>
      <c r="L592" s="145">
        <v>620342463</v>
      </c>
      <c r="M592" s="146">
        <v>0.82103261778999992</v>
      </c>
      <c r="N592" s="146">
        <v>8.6151170302000007E-2</v>
      </c>
      <c r="O592" s="115" t="s">
        <v>78</v>
      </c>
      <c r="P592" s="158">
        <v>4.1112873900000001E-3</v>
      </c>
      <c r="Q592" s="120"/>
      <c r="R592" s="121"/>
    </row>
    <row r="593" spans="2:18" x14ac:dyDescent="0.25">
      <c r="B593" s="114" t="s">
        <v>74</v>
      </c>
      <c r="C593" s="115" t="s">
        <v>85</v>
      </c>
      <c r="D593" s="116" t="s">
        <v>75</v>
      </c>
      <c r="E593" s="115" t="s">
        <v>76</v>
      </c>
      <c r="F593" s="117">
        <v>43523.682997685188</v>
      </c>
      <c r="G593" s="117">
        <v>44609</v>
      </c>
      <c r="H593" s="115" t="s">
        <v>77</v>
      </c>
      <c r="I593" s="118">
        <v>631249997</v>
      </c>
      <c r="J593" s="145">
        <v>510937923</v>
      </c>
      <c r="K593" s="118">
        <v>513107941.92463487</v>
      </c>
      <c r="L593" s="145">
        <v>631249997</v>
      </c>
      <c r="M593" s="146">
        <v>0.81284426829799994</v>
      </c>
      <c r="N593" s="146">
        <v>8.2432159866999991E-2</v>
      </c>
      <c r="O593" s="115" t="s">
        <v>78</v>
      </c>
      <c r="P593" s="158">
        <v>4.1418527209999998E-3</v>
      </c>
      <c r="Q593" s="120"/>
      <c r="R593" s="121"/>
    </row>
    <row r="594" spans="2:18" x14ac:dyDescent="0.25">
      <c r="B594" s="114" t="s">
        <v>74</v>
      </c>
      <c r="C594" s="115" t="s">
        <v>85</v>
      </c>
      <c r="D594" s="116" t="s">
        <v>75</v>
      </c>
      <c r="E594" s="115" t="s">
        <v>76</v>
      </c>
      <c r="F594" s="117">
        <v>43584.66951388889</v>
      </c>
      <c r="G594" s="117">
        <v>44064</v>
      </c>
      <c r="H594" s="115" t="s">
        <v>77</v>
      </c>
      <c r="I594" s="118">
        <v>562157535</v>
      </c>
      <c r="J594" s="145">
        <v>512564286</v>
      </c>
      <c r="K594" s="118">
        <v>507949086.89854974</v>
      </c>
      <c r="L594" s="145">
        <v>562157535</v>
      </c>
      <c r="M594" s="146">
        <v>0.90357071687800006</v>
      </c>
      <c r="N594" s="146">
        <v>7.7135865321999994E-2</v>
      </c>
      <c r="O594" s="115" t="s">
        <v>78</v>
      </c>
      <c r="P594" s="158">
        <v>4.1002099869999996E-3</v>
      </c>
      <c r="Q594" s="120"/>
      <c r="R594" s="121"/>
    </row>
    <row r="595" spans="2:18" x14ac:dyDescent="0.25">
      <c r="B595" s="114" t="s">
        <v>74</v>
      </c>
      <c r="C595" s="115" t="s">
        <v>85</v>
      </c>
      <c r="D595" s="116" t="s">
        <v>75</v>
      </c>
      <c r="E595" s="115" t="s">
        <v>76</v>
      </c>
      <c r="F595" s="117">
        <v>43514.707430555558</v>
      </c>
      <c r="G595" s="117">
        <v>44061</v>
      </c>
      <c r="H595" s="115" t="s">
        <v>77</v>
      </c>
      <c r="I595" s="118">
        <v>562157536</v>
      </c>
      <c r="J595" s="145">
        <v>500339041</v>
      </c>
      <c r="K595" s="118">
        <v>505290420.97782952</v>
      </c>
      <c r="L595" s="145">
        <v>562157536</v>
      </c>
      <c r="M595" s="146">
        <v>0.89884131870399997</v>
      </c>
      <c r="N595" s="146">
        <v>8.5102916291999994E-2</v>
      </c>
      <c r="O595" s="115" t="s">
        <v>78</v>
      </c>
      <c r="P595" s="158">
        <v>4.0787489999999996E-3</v>
      </c>
      <c r="Q595" s="120"/>
      <c r="R595" s="121"/>
    </row>
    <row r="596" spans="2:18" x14ac:dyDescent="0.25">
      <c r="B596" s="114" t="s">
        <v>74</v>
      </c>
      <c r="C596" s="115" t="s">
        <v>85</v>
      </c>
      <c r="D596" s="116" t="s">
        <v>75</v>
      </c>
      <c r="E596" s="115" t="s">
        <v>76</v>
      </c>
      <c r="F596" s="117">
        <v>43613.506018518521</v>
      </c>
      <c r="G596" s="117">
        <v>44609</v>
      </c>
      <c r="H596" s="115" t="s">
        <v>77</v>
      </c>
      <c r="I596" s="118">
        <v>620342463</v>
      </c>
      <c r="J596" s="145">
        <v>505813368</v>
      </c>
      <c r="K596" s="118">
        <v>509321396.32347959</v>
      </c>
      <c r="L596" s="145">
        <v>620342463</v>
      </c>
      <c r="M596" s="146">
        <v>0.82103261778999992</v>
      </c>
      <c r="N596" s="146">
        <v>8.6151170302000007E-2</v>
      </c>
      <c r="O596" s="115" t="s">
        <v>78</v>
      </c>
      <c r="P596" s="158">
        <v>4.1112873900000001E-3</v>
      </c>
      <c r="Q596" s="120"/>
      <c r="R596" s="121"/>
    </row>
    <row r="597" spans="2:18" x14ac:dyDescent="0.25">
      <c r="B597" s="114" t="s">
        <v>74</v>
      </c>
      <c r="C597" s="115" t="s">
        <v>85</v>
      </c>
      <c r="D597" s="116" t="s">
        <v>75</v>
      </c>
      <c r="E597" s="115" t="s">
        <v>76</v>
      </c>
      <c r="F597" s="117">
        <v>43523.683495370373</v>
      </c>
      <c r="G597" s="117">
        <v>44609</v>
      </c>
      <c r="H597" s="115" t="s">
        <v>77</v>
      </c>
      <c r="I597" s="118">
        <v>631249997</v>
      </c>
      <c r="J597" s="145">
        <v>510937923</v>
      </c>
      <c r="K597" s="118">
        <v>513107941.92463487</v>
      </c>
      <c r="L597" s="145">
        <v>631249997</v>
      </c>
      <c r="M597" s="146">
        <v>0.81284426829799994</v>
      </c>
      <c r="N597" s="146">
        <v>8.2432159866999991E-2</v>
      </c>
      <c r="O597" s="115" t="s">
        <v>78</v>
      </c>
      <c r="P597" s="158">
        <v>4.1418527209999998E-3</v>
      </c>
      <c r="Q597" s="120"/>
      <c r="R597" s="121"/>
    </row>
    <row r="598" spans="2:18" x14ac:dyDescent="0.25">
      <c r="B598" s="114" t="s">
        <v>74</v>
      </c>
      <c r="C598" s="115" t="s">
        <v>85</v>
      </c>
      <c r="D598" s="116" t="s">
        <v>75</v>
      </c>
      <c r="E598" s="115" t="s">
        <v>76</v>
      </c>
      <c r="F598" s="117">
        <v>43592.565752314818</v>
      </c>
      <c r="G598" s="117">
        <v>44054</v>
      </c>
      <c r="H598" s="115" t="s">
        <v>77</v>
      </c>
      <c r="I598" s="118">
        <v>562157536</v>
      </c>
      <c r="J598" s="145">
        <v>511445548</v>
      </c>
      <c r="K598" s="118">
        <v>507124510.71462411</v>
      </c>
      <c r="L598" s="145">
        <v>562157536</v>
      </c>
      <c r="M598" s="146">
        <v>0.90210390902699999</v>
      </c>
      <c r="N598" s="146">
        <v>8.2432159889999995E-2</v>
      </c>
      <c r="O598" s="115" t="s">
        <v>78</v>
      </c>
      <c r="P598" s="158">
        <v>4.0935539349999999E-3</v>
      </c>
      <c r="Q598" s="120"/>
      <c r="R598" s="121"/>
    </row>
    <row r="599" spans="2:18" x14ac:dyDescent="0.25">
      <c r="B599" s="114" t="s">
        <v>74</v>
      </c>
      <c r="C599" s="115" t="s">
        <v>85</v>
      </c>
      <c r="D599" s="116" t="s">
        <v>75</v>
      </c>
      <c r="E599" s="115" t="s">
        <v>76</v>
      </c>
      <c r="F599" s="117">
        <v>43514.707743055558</v>
      </c>
      <c r="G599" s="117">
        <v>44061</v>
      </c>
      <c r="H599" s="115" t="s">
        <v>77</v>
      </c>
      <c r="I599" s="118">
        <v>562157536</v>
      </c>
      <c r="J599" s="145">
        <v>500339041</v>
      </c>
      <c r="K599" s="118">
        <v>505290420.97782952</v>
      </c>
      <c r="L599" s="145">
        <v>562157536</v>
      </c>
      <c r="M599" s="146">
        <v>0.89884131870399997</v>
      </c>
      <c r="N599" s="146">
        <v>8.5102916291999994E-2</v>
      </c>
      <c r="O599" s="115" t="s">
        <v>78</v>
      </c>
      <c r="P599" s="158">
        <v>4.0787489999999996E-3</v>
      </c>
      <c r="Q599" s="120"/>
      <c r="R599" s="121"/>
    </row>
    <row r="600" spans="2:18" x14ac:dyDescent="0.25">
      <c r="B600" s="114" t="s">
        <v>74</v>
      </c>
      <c r="C600" s="115" t="s">
        <v>85</v>
      </c>
      <c r="D600" s="116" t="s">
        <v>75</v>
      </c>
      <c r="E600" s="115" t="s">
        <v>76</v>
      </c>
      <c r="F600" s="117">
        <v>43662.632615740738</v>
      </c>
      <c r="G600" s="117">
        <v>43801</v>
      </c>
      <c r="H600" s="115" t="s">
        <v>77</v>
      </c>
      <c r="I600" s="118">
        <v>500000000</v>
      </c>
      <c r="J600" s="145">
        <v>485504859</v>
      </c>
      <c r="K600" s="118">
        <v>493377399.00495136</v>
      </c>
      <c r="L600" s="145">
        <v>500000000</v>
      </c>
      <c r="M600" s="146">
        <v>0.98675479800999999</v>
      </c>
      <c r="N600" s="146">
        <v>8.0312999585999995E-2</v>
      </c>
      <c r="O600" s="115" t="s">
        <v>78</v>
      </c>
      <c r="P600" s="158">
        <v>3.9825860330000001E-3</v>
      </c>
      <c r="Q600" s="120"/>
      <c r="R600" s="121"/>
    </row>
    <row r="601" spans="2:18" x14ac:dyDescent="0.25">
      <c r="B601" s="114" t="s">
        <v>74</v>
      </c>
      <c r="C601" s="115" t="s">
        <v>85</v>
      </c>
      <c r="D601" s="116" t="s">
        <v>75</v>
      </c>
      <c r="E601" s="115" t="s">
        <v>76</v>
      </c>
      <c r="F601" s="117">
        <v>43577.683472222219</v>
      </c>
      <c r="G601" s="117">
        <v>44054</v>
      </c>
      <c r="H601" s="115" t="s">
        <v>77</v>
      </c>
      <c r="I601" s="118">
        <v>562157536</v>
      </c>
      <c r="J601" s="145">
        <v>508246714</v>
      </c>
      <c r="K601" s="118">
        <v>506088466.23673475</v>
      </c>
      <c r="L601" s="145">
        <v>562157536</v>
      </c>
      <c r="M601" s="146">
        <v>0.90026093012600006</v>
      </c>
      <c r="N601" s="146">
        <v>8.5087618315999994E-2</v>
      </c>
      <c r="O601" s="115" t="s">
        <v>78</v>
      </c>
      <c r="P601" s="158">
        <v>4.0851908920000006E-3</v>
      </c>
      <c r="Q601" s="120"/>
      <c r="R601" s="121"/>
    </row>
    <row r="602" spans="2:18" x14ac:dyDescent="0.25">
      <c r="B602" s="122" t="s">
        <v>86</v>
      </c>
      <c r="C602" s="123"/>
      <c r="D602" s="123"/>
      <c r="E602" s="123"/>
      <c r="F602" s="123"/>
      <c r="G602" s="123"/>
      <c r="H602" s="120"/>
      <c r="I602" s="126">
        <v>8000445206</v>
      </c>
      <c r="J602" s="147">
        <v>7061019456</v>
      </c>
      <c r="K602" s="126">
        <v>7082950608.0401936</v>
      </c>
      <c r="L602" s="147">
        <v>8000445206</v>
      </c>
      <c r="M602" s="120"/>
      <c r="N602" s="120"/>
      <c r="O602" s="120"/>
      <c r="P602" s="159">
        <v>5.7174204204000011E-2</v>
      </c>
      <c r="Q602" s="123" t="s">
        <v>79</v>
      </c>
      <c r="R602" s="148">
        <v>7.2985863037216461E-3</v>
      </c>
    </row>
    <row r="603" spans="2:18" x14ac:dyDescent="0.25">
      <c r="B603" s="114" t="s">
        <v>87</v>
      </c>
      <c r="C603" s="115" t="s">
        <v>131</v>
      </c>
      <c r="D603" s="116" t="s">
        <v>75</v>
      </c>
      <c r="E603" s="115" t="s">
        <v>76</v>
      </c>
      <c r="F603" s="117">
        <v>43452.615937499999</v>
      </c>
      <c r="G603" s="117">
        <v>45278</v>
      </c>
      <c r="H603" s="115" t="s">
        <v>77</v>
      </c>
      <c r="I603" s="118">
        <v>718950001</v>
      </c>
      <c r="J603" s="145">
        <v>600000000</v>
      </c>
      <c r="K603" s="118">
        <v>610360277.31457353</v>
      </c>
      <c r="L603" s="145">
        <v>718950001</v>
      </c>
      <c r="M603" s="146">
        <v>0.84896067385200003</v>
      </c>
      <c r="N603" s="146">
        <v>6.1930210976000002E-2</v>
      </c>
      <c r="O603" s="115" t="s">
        <v>78</v>
      </c>
      <c r="P603" s="158">
        <v>4.9268821799999998E-3</v>
      </c>
      <c r="Q603" s="120"/>
      <c r="R603" s="121"/>
    </row>
    <row r="604" spans="2:18" x14ac:dyDescent="0.25">
      <c r="B604" s="122" t="s">
        <v>132</v>
      </c>
      <c r="C604" s="123"/>
      <c r="D604" s="123"/>
      <c r="E604" s="123"/>
      <c r="F604" s="123"/>
      <c r="G604" s="123"/>
      <c r="H604" s="120"/>
      <c r="I604" s="126">
        <v>718950001</v>
      </c>
      <c r="J604" s="147">
        <v>600000000</v>
      </c>
      <c r="K604" s="126">
        <v>610360277.31457353</v>
      </c>
      <c r="L604" s="147">
        <v>718950001</v>
      </c>
      <c r="M604" s="120"/>
      <c r="N604" s="120"/>
      <c r="O604" s="120"/>
      <c r="P604" s="159">
        <v>4.9268821799999998E-3</v>
      </c>
      <c r="Q604" s="123" t="s">
        <v>79</v>
      </c>
      <c r="R604" s="121"/>
    </row>
    <row r="605" spans="2:18" x14ac:dyDescent="0.25">
      <c r="B605" s="114" t="s">
        <v>74</v>
      </c>
      <c r="C605" s="115" t="s">
        <v>88</v>
      </c>
      <c r="D605" s="116" t="s">
        <v>75</v>
      </c>
      <c r="E605" s="115" t="s">
        <v>76</v>
      </c>
      <c r="F605" s="117">
        <v>43700.617604166669</v>
      </c>
      <c r="G605" s="117">
        <v>45085</v>
      </c>
      <c r="H605" s="115" t="s">
        <v>77</v>
      </c>
      <c r="I605" s="118">
        <v>678767123</v>
      </c>
      <c r="J605" s="145">
        <v>510444161</v>
      </c>
      <c r="K605" s="118">
        <v>514451178.07190883</v>
      </c>
      <c r="L605" s="145">
        <v>678767123</v>
      </c>
      <c r="M605" s="146">
        <v>0.75792000030599993</v>
      </c>
      <c r="N605" s="146">
        <v>7.7999999973999992E-2</v>
      </c>
      <c r="O605" s="115" t="s">
        <v>78</v>
      </c>
      <c r="P605" s="158">
        <v>4.1526954420000005E-3</v>
      </c>
      <c r="Q605" s="120"/>
      <c r="R605" s="121"/>
    </row>
    <row r="606" spans="2:18" x14ac:dyDescent="0.25">
      <c r="B606" s="114" t="s">
        <v>122</v>
      </c>
      <c r="C606" s="115" t="s">
        <v>88</v>
      </c>
      <c r="D606" s="116" t="s">
        <v>75</v>
      </c>
      <c r="E606" s="115" t="s">
        <v>76</v>
      </c>
      <c r="F606" s="117">
        <v>43550.54787037037</v>
      </c>
      <c r="G606" s="117">
        <v>44477</v>
      </c>
      <c r="H606" s="115" t="s">
        <v>77</v>
      </c>
      <c r="I606" s="118">
        <v>36513084</v>
      </c>
      <c r="J606" s="145">
        <v>30989179</v>
      </c>
      <c r="K606" s="118">
        <v>31025162.014521107</v>
      </c>
      <c r="L606" s="145">
        <v>36513084</v>
      </c>
      <c r="M606" s="146">
        <v>0.84969985045700003</v>
      </c>
      <c r="N606" s="146">
        <v>7.3792739915999994E-2</v>
      </c>
      <c r="O606" s="115" t="s">
        <v>78</v>
      </c>
      <c r="P606" s="158">
        <v>2.50437854E-4</v>
      </c>
      <c r="Q606" s="120"/>
      <c r="R606" s="121"/>
    </row>
    <row r="607" spans="2:18" x14ac:dyDescent="0.25">
      <c r="B607" s="114" t="s">
        <v>74</v>
      </c>
      <c r="C607" s="115" t="s">
        <v>88</v>
      </c>
      <c r="D607" s="116" t="s">
        <v>75</v>
      </c>
      <c r="E607" s="115" t="s">
        <v>76</v>
      </c>
      <c r="F607" s="117">
        <v>43679.634108796294</v>
      </c>
      <c r="G607" s="117">
        <v>46517</v>
      </c>
      <c r="H607" s="115" t="s">
        <v>77</v>
      </c>
      <c r="I607" s="118">
        <v>162979703</v>
      </c>
      <c r="J607" s="145">
        <v>92590644</v>
      </c>
      <c r="K607" s="118">
        <v>91988564.190123394</v>
      </c>
      <c r="L607" s="145">
        <v>162979703</v>
      </c>
      <c r="M607" s="146">
        <v>0.56441730164500004</v>
      </c>
      <c r="N607" s="146">
        <v>9.8438279096999995E-2</v>
      </c>
      <c r="O607" s="115" t="s">
        <v>78</v>
      </c>
      <c r="P607" s="158">
        <v>7.42539832E-4</v>
      </c>
      <c r="Q607" s="120"/>
      <c r="R607" s="121"/>
    </row>
    <row r="608" spans="2:18" x14ac:dyDescent="0.25">
      <c r="B608" s="114" t="s">
        <v>74</v>
      </c>
      <c r="C608" s="115" t="s">
        <v>88</v>
      </c>
      <c r="D608" s="116" t="s">
        <v>75</v>
      </c>
      <c r="E608" s="115" t="s">
        <v>76</v>
      </c>
      <c r="F608" s="117">
        <v>43710.541030092594</v>
      </c>
      <c r="G608" s="117">
        <v>46414</v>
      </c>
      <c r="H608" s="115" t="s">
        <v>77</v>
      </c>
      <c r="I608" s="118">
        <v>1849797559</v>
      </c>
      <c r="J608" s="145">
        <v>1162666175</v>
      </c>
      <c r="K608" s="118">
        <v>1115690206.8195274</v>
      </c>
      <c r="L608" s="145">
        <v>1849797559</v>
      </c>
      <c r="M608" s="146">
        <v>0.60314178780899996</v>
      </c>
      <c r="N608" s="146">
        <v>8.8892250110000001E-2</v>
      </c>
      <c r="O608" s="115" t="s">
        <v>78</v>
      </c>
      <c r="P608" s="158">
        <v>9.0059500969999987E-3</v>
      </c>
      <c r="Q608" s="120"/>
      <c r="R608" s="121"/>
    </row>
    <row r="609" spans="2:18" x14ac:dyDescent="0.25">
      <c r="B609" s="114" t="s">
        <v>74</v>
      </c>
      <c r="C609" s="115" t="s">
        <v>88</v>
      </c>
      <c r="D609" s="116" t="s">
        <v>75</v>
      </c>
      <c r="E609" s="115" t="s">
        <v>76</v>
      </c>
      <c r="F609" s="117">
        <v>43594.545023148145</v>
      </c>
      <c r="G609" s="117">
        <v>44214</v>
      </c>
      <c r="H609" s="115" t="s">
        <v>77</v>
      </c>
      <c r="I609" s="118">
        <v>11185517</v>
      </c>
      <c r="J609" s="145">
        <v>9957009</v>
      </c>
      <c r="K609" s="118">
        <v>10005005.019622175</v>
      </c>
      <c r="L609" s="145">
        <v>11185517</v>
      </c>
      <c r="M609" s="146">
        <v>0.89446066906200006</v>
      </c>
      <c r="N609" s="146">
        <v>7.4958306338999997E-2</v>
      </c>
      <c r="O609" s="115" t="s">
        <v>78</v>
      </c>
      <c r="P609" s="158">
        <v>8.076128599999999E-5</v>
      </c>
      <c r="Q609" s="120"/>
      <c r="R609" s="121"/>
    </row>
    <row r="610" spans="2:18" x14ac:dyDescent="0.25">
      <c r="B610" s="114" t="s">
        <v>122</v>
      </c>
      <c r="C610" s="115" t="s">
        <v>88</v>
      </c>
      <c r="D610" s="116" t="s">
        <v>75</v>
      </c>
      <c r="E610" s="115" t="s">
        <v>76</v>
      </c>
      <c r="F610" s="117">
        <v>43700.473819444444</v>
      </c>
      <c r="G610" s="117">
        <v>44477</v>
      </c>
      <c r="H610" s="115" t="s">
        <v>77</v>
      </c>
      <c r="I610" s="118">
        <v>5904760275</v>
      </c>
      <c r="J610" s="145">
        <v>5133082192</v>
      </c>
      <c r="K610" s="118">
        <v>5171249603.1829176</v>
      </c>
      <c r="L610" s="145">
        <v>5904760275</v>
      </c>
      <c r="M610" s="146">
        <v>0.87577638419600001</v>
      </c>
      <c r="N610" s="146">
        <v>7.3749173510000002E-2</v>
      </c>
      <c r="O610" s="115" t="s">
        <v>78</v>
      </c>
      <c r="P610" s="158">
        <v>4.1742784493999999E-2</v>
      </c>
      <c r="Q610" s="120"/>
      <c r="R610" s="121"/>
    </row>
    <row r="611" spans="2:18" x14ac:dyDescent="0.25">
      <c r="B611" s="114" t="s">
        <v>74</v>
      </c>
      <c r="C611" s="115" t="s">
        <v>88</v>
      </c>
      <c r="D611" s="116" t="s">
        <v>75</v>
      </c>
      <c r="E611" s="115" t="s">
        <v>76</v>
      </c>
      <c r="F611" s="117">
        <v>43612.657037037039</v>
      </c>
      <c r="G611" s="117">
        <v>44405</v>
      </c>
      <c r="H611" s="115" t="s">
        <v>77</v>
      </c>
      <c r="I611" s="118">
        <v>135448548</v>
      </c>
      <c r="J611" s="145">
        <v>116932458</v>
      </c>
      <c r="K611" s="118">
        <v>119695691.99153723</v>
      </c>
      <c r="L611" s="145">
        <v>135448548</v>
      </c>
      <c r="M611" s="146">
        <v>0.883698598168</v>
      </c>
      <c r="N611" s="146">
        <v>6.9999998795999996E-2</v>
      </c>
      <c r="O611" s="115" t="s">
        <v>78</v>
      </c>
      <c r="P611" s="158">
        <v>9.6619421999999996E-4</v>
      </c>
      <c r="Q611" s="120"/>
      <c r="R611" s="121"/>
    </row>
    <row r="612" spans="2:18" x14ac:dyDescent="0.25">
      <c r="B612" s="114" t="s">
        <v>74</v>
      </c>
      <c r="C612" s="115" t="s">
        <v>88</v>
      </c>
      <c r="D612" s="116" t="s">
        <v>75</v>
      </c>
      <c r="E612" s="115" t="s">
        <v>76</v>
      </c>
      <c r="F612" s="117">
        <v>43700.617164351854</v>
      </c>
      <c r="G612" s="117">
        <v>45085</v>
      </c>
      <c r="H612" s="115" t="s">
        <v>77</v>
      </c>
      <c r="I612" s="118">
        <v>678767123</v>
      </c>
      <c r="J612" s="145">
        <v>510444161</v>
      </c>
      <c r="K612" s="118">
        <v>514451178.07190883</v>
      </c>
      <c r="L612" s="145">
        <v>678767123</v>
      </c>
      <c r="M612" s="146">
        <v>0.75792000030599993</v>
      </c>
      <c r="N612" s="146">
        <v>7.7999999973999992E-2</v>
      </c>
      <c r="O612" s="115" t="s">
        <v>78</v>
      </c>
      <c r="P612" s="158">
        <v>4.1526954420000005E-3</v>
      </c>
      <c r="Q612" s="120"/>
      <c r="R612" s="121"/>
    </row>
    <row r="613" spans="2:18" x14ac:dyDescent="0.25">
      <c r="B613" s="114" t="s">
        <v>122</v>
      </c>
      <c r="C613" s="115" t="s">
        <v>88</v>
      </c>
      <c r="D613" s="116" t="s">
        <v>75</v>
      </c>
      <c r="E613" s="115" t="s">
        <v>76</v>
      </c>
      <c r="F613" s="117">
        <v>43530.452662037038</v>
      </c>
      <c r="G613" s="117">
        <v>44477</v>
      </c>
      <c r="H613" s="115" t="s">
        <v>77</v>
      </c>
      <c r="I613" s="118">
        <v>517268664</v>
      </c>
      <c r="J613" s="145">
        <v>437325001</v>
      </c>
      <c r="K613" s="118">
        <v>439539829.6526444</v>
      </c>
      <c r="L613" s="145">
        <v>517268664</v>
      </c>
      <c r="M613" s="146">
        <v>0.84973218028300002</v>
      </c>
      <c r="N613" s="146">
        <v>7.3770737528999999E-2</v>
      </c>
      <c r="O613" s="115" t="s">
        <v>78</v>
      </c>
      <c r="P613" s="158">
        <v>3.5480044080000001E-3</v>
      </c>
      <c r="Q613" s="120"/>
      <c r="R613" s="121"/>
    </row>
    <row r="614" spans="2:18" x14ac:dyDescent="0.25">
      <c r="B614" s="114" t="s">
        <v>122</v>
      </c>
      <c r="C614" s="115" t="s">
        <v>88</v>
      </c>
      <c r="D614" s="116" t="s">
        <v>75</v>
      </c>
      <c r="E614" s="115" t="s">
        <v>76</v>
      </c>
      <c r="F614" s="117">
        <v>43654.556446759256</v>
      </c>
      <c r="G614" s="117">
        <v>44477</v>
      </c>
      <c r="H614" s="115" t="s">
        <v>77</v>
      </c>
      <c r="I614" s="118">
        <v>66133314</v>
      </c>
      <c r="J614" s="145">
        <v>56978849</v>
      </c>
      <c r="K614" s="118">
        <v>57919423.536968932</v>
      </c>
      <c r="L614" s="145">
        <v>66133314</v>
      </c>
      <c r="M614" s="146">
        <v>0.87579799096399991</v>
      </c>
      <c r="N614" s="146">
        <v>7.373490292099999E-2</v>
      </c>
      <c r="O614" s="115" t="s">
        <v>78</v>
      </c>
      <c r="P614" s="158">
        <v>4.6753071299999999E-4</v>
      </c>
      <c r="Q614" s="120"/>
      <c r="R614" s="121"/>
    </row>
    <row r="615" spans="2:18" x14ac:dyDescent="0.25">
      <c r="B615" s="122" t="s">
        <v>89</v>
      </c>
      <c r="C615" s="123"/>
      <c r="D615" s="123"/>
      <c r="E615" s="123"/>
      <c r="F615" s="123"/>
      <c r="G615" s="123"/>
      <c r="H615" s="120"/>
      <c r="I615" s="126">
        <v>10041620910</v>
      </c>
      <c r="J615" s="147">
        <v>8061409829</v>
      </c>
      <c r="K615" s="126">
        <v>8066015842.5516796</v>
      </c>
      <c r="L615" s="147">
        <v>10041620910</v>
      </c>
      <c r="M615" s="120"/>
      <c r="N615" s="120"/>
      <c r="O615" s="120"/>
      <c r="P615" s="159">
        <v>6.5109593788000006E-2</v>
      </c>
      <c r="Q615" s="123" t="s">
        <v>79</v>
      </c>
      <c r="R615" s="148">
        <v>3.3548788383372862E-3</v>
      </c>
    </row>
    <row r="616" spans="2:18" x14ac:dyDescent="0.25">
      <c r="B616" s="114" t="s">
        <v>74</v>
      </c>
      <c r="C616" s="115" t="s">
        <v>215</v>
      </c>
      <c r="D616" s="116" t="s">
        <v>75</v>
      </c>
      <c r="E616" s="115" t="s">
        <v>76</v>
      </c>
      <c r="F616" s="117">
        <v>43641.685057870367</v>
      </c>
      <c r="G616" s="117">
        <v>44193</v>
      </c>
      <c r="H616" s="115" t="s">
        <v>77</v>
      </c>
      <c r="I616" s="118">
        <v>500500000</v>
      </c>
      <c r="J616" s="145">
        <v>448646370</v>
      </c>
      <c r="K616" s="118">
        <v>457352508.12300682</v>
      </c>
      <c r="L616" s="145">
        <v>500500000</v>
      </c>
      <c r="M616" s="146">
        <v>0.91379122502100008</v>
      </c>
      <c r="N616" s="146">
        <v>7.4999999302999998E-2</v>
      </c>
      <c r="O616" s="115" t="s">
        <v>78</v>
      </c>
      <c r="P616" s="158">
        <v>3.6917899250000002E-3</v>
      </c>
      <c r="Q616" s="120"/>
      <c r="R616" s="121"/>
    </row>
    <row r="617" spans="2:18" x14ac:dyDescent="0.25">
      <c r="B617" s="114" t="s">
        <v>74</v>
      </c>
      <c r="C617" s="115" t="s">
        <v>215</v>
      </c>
      <c r="D617" s="116" t="s">
        <v>75</v>
      </c>
      <c r="E617" s="115" t="s">
        <v>76</v>
      </c>
      <c r="F617" s="117">
        <v>43643.669641203705</v>
      </c>
      <c r="G617" s="117">
        <v>43983</v>
      </c>
      <c r="H617" s="115" t="s">
        <v>77</v>
      </c>
      <c r="I617" s="118">
        <v>500500000</v>
      </c>
      <c r="J617" s="145">
        <v>465875235</v>
      </c>
      <c r="K617" s="118">
        <v>475301252.15900838</v>
      </c>
      <c r="L617" s="145">
        <v>500500000</v>
      </c>
      <c r="M617" s="146">
        <v>0.94965285146699996</v>
      </c>
      <c r="N617" s="146">
        <v>7.9999999512E-2</v>
      </c>
      <c r="O617" s="115" t="s">
        <v>78</v>
      </c>
      <c r="P617" s="158">
        <v>3.836673775E-3</v>
      </c>
      <c r="Q617" s="120"/>
      <c r="R617" s="121"/>
    </row>
    <row r="618" spans="2:18" x14ac:dyDescent="0.25">
      <c r="B618" s="114" t="s">
        <v>74</v>
      </c>
      <c r="C618" s="115" t="s">
        <v>215</v>
      </c>
      <c r="D618" s="116" t="s">
        <v>75</v>
      </c>
      <c r="E618" s="115" t="s">
        <v>76</v>
      </c>
      <c r="F618" s="117">
        <v>43095.691574074073</v>
      </c>
      <c r="G618" s="117">
        <v>44193</v>
      </c>
      <c r="H618" s="115" t="s">
        <v>77</v>
      </c>
      <c r="I618" s="118">
        <v>613421027</v>
      </c>
      <c r="J618" s="145">
        <v>500500000</v>
      </c>
      <c r="K618" s="118">
        <v>71479677.29166016</v>
      </c>
      <c r="L618" s="145">
        <v>613421027</v>
      </c>
      <c r="M618" s="146">
        <v>0.11652629131599999</v>
      </c>
      <c r="N618" s="146">
        <v>7.4992980010000002E-2</v>
      </c>
      <c r="O618" s="115" t="s">
        <v>78</v>
      </c>
      <c r="P618" s="158">
        <v>5.7699028200000006E-4</v>
      </c>
      <c r="Q618" s="120"/>
      <c r="R618" s="121"/>
    </row>
    <row r="619" spans="2:18" x14ac:dyDescent="0.25">
      <c r="B619" s="114" t="s">
        <v>74</v>
      </c>
      <c r="C619" s="115" t="s">
        <v>215</v>
      </c>
      <c r="D619" s="116" t="s">
        <v>75</v>
      </c>
      <c r="E619" s="115" t="s">
        <v>76</v>
      </c>
      <c r="F619" s="117">
        <v>43643.65587962963</v>
      </c>
      <c r="G619" s="117">
        <v>43983</v>
      </c>
      <c r="H619" s="115" t="s">
        <v>77</v>
      </c>
      <c r="I619" s="118">
        <v>500500000</v>
      </c>
      <c r="J619" s="145">
        <v>465875235</v>
      </c>
      <c r="K619" s="118">
        <v>475301252.15900838</v>
      </c>
      <c r="L619" s="145">
        <v>500500000</v>
      </c>
      <c r="M619" s="146">
        <v>0.94965285146699996</v>
      </c>
      <c r="N619" s="146">
        <v>7.9999999512E-2</v>
      </c>
      <c r="O619" s="115" t="s">
        <v>78</v>
      </c>
      <c r="P619" s="158">
        <v>3.836673775E-3</v>
      </c>
      <c r="Q619" s="120"/>
      <c r="R619" s="121"/>
    </row>
    <row r="620" spans="2:18" x14ac:dyDescent="0.25">
      <c r="B620" s="114" t="s">
        <v>74</v>
      </c>
      <c r="C620" s="115" t="s">
        <v>215</v>
      </c>
      <c r="D620" s="116" t="s">
        <v>75</v>
      </c>
      <c r="E620" s="115" t="s">
        <v>76</v>
      </c>
      <c r="F620" s="117">
        <v>43641.677048611113</v>
      </c>
      <c r="G620" s="117">
        <v>43999</v>
      </c>
      <c r="H620" s="115" t="s">
        <v>77</v>
      </c>
      <c r="I620" s="118">
        <v>500500000</v>
      </c>
      <c r="J620" s="145">
        <v>464110431</v>
      </c>
      <c r="K620" s="118">
        <v>473700460.60916167</v>
      </c>
      <c r="L620" s="145">
        <v>500500000</v>
      </c>
      <c r="M620" s="146">
        <v>0.94645446675200007</v>
      </c>
      <c r="N620" s="146">
        <v>8.000000114200001E-2</v>
      </c>
      <c r="O620" s="115" t="s">
        <v>78</v>
      </c>
      <c r="P620" s="158">
        <v>3.823752044E-3</v>
      </c>
      <c r="Q620" s="120"/>
      <c r="R620" s="121"/>
    </row>
    <row r="621" spans="2:18" x14ac:dyDescent="0.25">
      <c r="B621" s="114" t="s">
        <v>74</v>
      </c>
      <c r="C621" s="115" t="s">
        <v>215</v>
      </c>
      <c r="D621" s="116" t="s">
        <v>75</v>
      </c>
      <c r="E621" s="115" t="s">
        <v>76</v>
      </c>
      <c r="F621" s="117">
        <v>43392.684062499997</v>
      </c>
      <c r="G621" s="117">
        <v>43983</v>
      </c>
      <c r="H621" s="115" t="s">
        <v>77</v>
      </c>
      <c r="I621" s="118">
        <v>590960233</v>
      </c>
      <c r="J621" s="145">
        <v>524930685</v>
      </c>
      <c r="K621" s="118">
        <v>43128705.489524156</v>
      </c>
      <c r="L621" s="145">
        <v>590960233</v>
      </c>
      <c r="M621" s="146">
        <v>7.2980723711999998E-2</v>
      </c>
      <c r="N621" s="146">
        <v>8.0000000591999992E-2</v>
      </c>
      <c r="O621" s="115" t="s">
        <v>78</v>
      </c>
      <c r="P621" s="158">
        <v>3.4813872799999997E-4</v>
      </c>
      <c r="Q621" s="120"/>
      <c r="R621" s="121"/>
    </row>
    <row r="622" spans="2:18" x14ac:dyDescent="0.25">
      <c r="B622" s="114" t="s">
        <v>74</v>
      </c>
      <c r="C622" s="115" t="s">
        <v>215</v>
      </c>
      <c r="D622" s="116" t="s">
        <v>75</v>
      </c>
      <c r="E622" s="115" t="s">
        <v>76</v>
      </c>
      <c r="F622" s="117">
        <v>43392.681030092594</v>
      </c>
      <c r="G622" s="117">
        <v>43983</v>
      </c>
      <c r="H622" s="115" t="s">
        <v>77</v>
      </c>
      <c r="I622" s="118">
        <v>590960233</v>
      </c>
      <c r="J622" s="145">
        <v>524930685</v>
      </c>
      <c r="K622" s="118">
        <v>43128705.489524156</v>
      </c>
      <c r="L622" s="145">
        <v>590960233</v>
      </c>
      <c r="M622" s="146">
        <v>7.2980723711999998E-2</v>
      </c>
      <c r="N622" s="146">
        <v>8.0000000591999992E-2</v>
      </c>
      <c r="O622" s="115" t="s">
        <v>78</v>
      </c>
      <c r="P622" s="158">
        <v>3.4813872799999997E-4</v>
      </c>
      <c r="Q622" s="120"/>
      <c r="R622" s="121"/>
    </row>
    <row r="623" spans="2:18" x14ac:dyDescent="0.25">
      <c r="B623" s="114" t="s">
        <v>74</v>
      </c>
      <c r="C623" s="115" t="s">
        <v>215</v>
      </c>
      <c r="D623" s="116" t="s">
        <v>75</v>
      </c>
      <c r="E623" s="115" t="s">
        <v>76</v>
      </c>
      <c r="F623" s="117">
        <v>43643.670983796299</v>
      </c>
      <c r="G623" s="117">
        <v>43983</v>
      </c>
      <c r="H623" s="115" t="s">
        <v>77</v>
      </c>
      <c r="I623" s="118">
        <v>500500000</v>
      </c>
      <c r="J623" s="145">
        <v>465875235</v>
      </c>
      <c r="K623" s="118">
        <v>475301252.15900838</v>
      </c>
      <c r="L623" s="145">
        <v>500500000</v>
      </c>
      <c r="M623" s="146">
        <v>0.94965285146699996</v>
      </c>
      <c r="N623" s="146">
        <v>7.9999999512E-2</v>
      </c>
      <c r="O623" s="115" t="s">
        <v>78</v>
      </c>
      <c r="P623" s="158">
        <v>3.836673775E-3</v>
      </c>
      <c r="Q623" s="120"/>
      <c r="R623" s="121"/>
    </row>
    <row r="624" spans="2:18" x14ac:dyDescent="0.25">
      <c r="B624" s="114" t="s">
        <v>74</v>
      </c>
      <c r="C624" s="115" t="s">
        <v>215</v>
      </c>
      <c r="D624" s="116" t="s">
        <v>75</v>
      </c>
      <c r="E624" s="115" t="s">
        <v>76</v>
      </c>
      <c r="F624" s="117">
        <v>43095.694641203707</v>
      </c>
      <c r="G624" s="117">
        <v>44193</v>
      </c>
      <c r="H624" s="115" t="s">
        <v>77</v>
      </c>
      <c r="I624" s="118">
        <v>613421027</v>
      </c>
      <c r="J624" s="145">
        <v>500500000</v>
      </c>
      <c r="K624" s="118">
        <v>71479677.29166016</v>
      </c>
      <c r="L624" s="145">
        <v>613421027</v>
      </c>
      <c r="M624" s="146">
        <v>0.11652629131599999</v>
      </c>
      <c r="N624" s="146">
        <v>7.4992980010000002E-2</v>
      </c>
      <c r="O624" s="115" t="s">
        <v>78</v>
      </c>
      <c r="P624" s="158">
        <v>5.7699028200000006E-4</v>
      </c>
      <c r="Q624" s="120"/>
      <c r="R624" s="121"/>
    </row>
    <row r="625" spans="2:18" x14ac:dyDescent="0.25">
      <c r="B625" s="114" t="s">
        <v>74</v>
      </c>
      <c r="C625" s="115" t="s">
        <v>215</v>
      </c>
      <c r="D625" s="116" t="s">
        <v>75</v>
      </c>
      <c r="E625" s="115" t="s">
        <v>76</v>
      </c>
      <c r="F625" s="117">
        <v>43643.66815972222</v>
      </c>
      <c r="G625" s="117">
        <v>43983</v>
      </c>
      <c r="H625" s="115" t="s">
        <v>77</v>
      </c>
      <c r="I625" s="118">
        <v>500500000</v>
      </c>
      <c r="J625" s="145">
        <v>465875235</v>
      </c>
      <c r="K625" s="118">
        <v>475301252.15900838</v>
      </c>
      <c r="L625" s="145">
        <v>500500000</v>
      </c>
      <c r="M625" s="146">
        <v>0.94965285146699996</v>
      </c>
      <c r="N625" s="146">
        <v>7.9999999512E-2</v>
      </c>
      <c r="O625" s="115" t="s">
        <v>78</v>
      </c>
      <c r="P625" s="158">
        <v>3.836673775E-3</v>
      </c>
      <c r="Q625" s="120"/>
      <c r="R625" s="121"/>
    </row>
    <row r="626" spans="2:18" x14ac:dyDescent="0.25">
      <c r="B626" s="114" t="s">
        <v>74</v>
      </c>
      <c r="C626" s="115" t="s">
        <v>215</v>
      </c>
      <c r="D626" s="116" t="s">
        <v>75</v>
      </c>
      <c r="E626" s="115" t="s">
        <v>76</v>
      </c>
      <c r="F626" s="117">
        <v>43095.690324074072</v>
      </c>
      <c r="G626" s="117">
        <v>44193</v>
      </c>
      <c r="H626" s="115" t="s">
        <v>77</v>
      </c>
      <c r="I626" s="118">
        <v>613421027</v>
      </c>
      <c r="J626" s="145">
        <v>500500000</v>
      </c>
      <c r="K626" s="118">
        <v>71479677.29166016</v>
      </c>
      <c r="L626" s="145">
        <v>613421027</v>
      </c>
      <c r="M626" s="146">
        <v>0.11652629131599999</v>
      </c>
      <c r="N626" s="146">
        <v>7.4992980010000002E-2</v>
      </c>
      <c r="O626" s="115" t="s">
        <v>78</v>
      </c>
      <c r="P626" s="158">
        <v>5.7699028200000006E-4</v>
      </c>
      <c r="Q626" s="120"/>
      <c r="R626" s="121"/>
    </row>
    <row r="627" spans="2:18" x14ac:dyDescent="0.25">
      <c r="B627" s="114" t="s">
        <v>74</v>
      </c>
      <c r="C627" s="115" t="s">
        <v>215</v>
      </c>
      <c r="D627" s="116" t="s">
        <v>75</v>
      </c>
      <c r="E627" s="115" t="s">
        <v>76</v>
      </c>
      <c r="F627" s="117">
        <v>43641.682210648149</v>
      </c>
      <c r="G627" s="117">
        <v>44193</v>
      </c>
      <c r="H627" s="115" t="s">
        <v>77</v>
      </c>
      <c r="I627" s="118">
        <v>500500000</v>
      </c>
      <c r="J627" s="145">
        <v>448646370</v>
      </c>
      <c r="K627" s="118">
        <v>457352508.12300682</v>
      </c>
      <c r="L627" s="145">
        <v>500500000</v>
      </c>
      <c r="M627" s="146">
        <v>0.91379122502100008</v>
      </c>
      <c r="N627" s="146">
        <v>7.4999999302999998E-2</v>
      </c>
      <c r="O627" s="115" t="s">
        <v>78</v>
      </c>
      <c r="P627" s="158">
        <v>3.6917899250000002E-3</v>
      </c>
      <c r="Q627" s="120"/>
      <c r="R627" s="121"/>
    </row>
    <row r="628" spans="2:18" x14ac:dyDescent="0.25">
      <c r="B628" s="114" t="s">
        <v>74</v>
      </c>
      <c r="C628" s="115" t="s">
        <v>215</v>
      </c>
      <c r="D628" s="116" t="s">
        <v>75</v>
      </c>
      <c r="E628" s="115" t="s">
        <v>76</v>
      </c>
      <c r="F628" s="117">
        <v>43641.68650462963</v>
      </c>
      <c r="G628" s="117">
        <v>44193</v>
      </c>
      <c r="H628" s="115" t="s">
        <v>77</v>
      </c>
      <c r="I628" s="118">
        <v>500500000</v>
      </c>
      <c r="J628" s="145">
        <v>448646370</v>
      </c>
      <c r="K628" s="118">
        <v>457352508.12300682</v>
      </c>
      <c r="L628" s="145">
        <v>500500000</v>
      </c>
      <c r="M628" s="146">
        <v>0.91379122502100008</v>
      </c>
      <c r="N628" s="146">
        <v>7.4999999302999998E-2</v>
      </c>
      <c r="O628" s="115" t="s">
        <v>78</v>
      </c>
      <c r="P628" s="158">
        <v>3.6917899250000002E-3</v>
      </c>
      <c r="Q628" s="120"/>
      <c r="R628" s="121"/>
    </row>
    <row r="629" spans="2:18" x14ac:dyDescent="0.25">
      <c r="B629" s="114" t="s">
        <v>74</v>
      </c>
      <c r="C629" s="115" t="s">
        <v>215</v>
      </c>
      <c r="D629" s="116" t="s">
        <v>75</v>
      </c>
      <c r="E629" s="115" t="s">
        <v>76</v>
      </c>
      <c r="F629" s="117">
        <v>43620.487951388888</v>
      </c>
      <c r="G629" s="117">
        <v>43999</v>
      </c>
      <c r="H629" s="115" t="s">
        <v>77</v>
      </c>
      <c r="I629" s="118">
        <v>590590000</v>
      </c>
      <c r="J629" s="145">
        <v>548572384</v>
      </c>
      <c r="K629" s="118">
        <v>42759166.79446546</v>
      </c>
      <c r="L629" s="145">
        <v>590590000</v>
      </c>
      <c r="M629" s="146">
        <v>7.2400763295000004E-2</v>
      </c>
      <c r="N629" s="146">
        <v>7.9988221062999992E-2</v>
      </c>
      <c r="O629" s="115" t="s">
        <v>78</v>
      </c>
      <c r="P629" s="158">
        <v>3.4515577899999996E-4</v>
      </c>
      <c r="Q629" s="120"/>
      <c r="R629" s="121"/>
    </row>
    <row r="630" spans="2:18" x14ac:dyDescent="0.25">
      <c r="B630" s="114" t="s">
        <v>74</v>
      </c>
      <c r="C630" s="115" t="s">
        <v>215</v>
      </c>
      <c r="D630" s="116" t="s">
        <v>75</v>
      </c>
      <c r="E630" s="115" t="s">
        <v>76</v>
      </c>
      <c r="F630" s="117">
        <v>43392.682638888888</v>
      </c>
      <c r="G630" s="117">
        <v>43983</v>
      </c>
      <c r="H630" s="115" t="s">
        <v>77</v>
      </c>
      <c r="I630" s="118">
        <v>590960233</v>
      </c>
      <c r="J630" s="145">
        <v>524930685</v>
      </c>
      <c r="K630" s="118">
        <v>43128705.489524156</v>
      </c>
      <c r="L630" s="145">
        <v>590960233</v>
      </c>
      <c r="M630" s="146">
        <v>7.2980723711999998E-2</v>
      </c>
      <c r="N630" s="146">
        <v>8.0000000591999992E-2</v>
      </c>
      <c r="O630" s="115" t="s">
        <v>78</v>
      </c>
      <c r="P630" s="158">
        <v>3.4813872799999997E-4</v>
      </c>
      <c r="Q630" s="120"/>
      <c r="R630" s="121"/>
    </row>
    <row r="631" spans="2:18" x14ac:dyDescent="0.25">
      <c r="B631" s="114" t="s">
        <v>74</v>
      </c>
      <c r="C631" s="115" t="s">
        <v>215</v>
      </c>
      <c r="D631" s="116" t="s">
        <v>75</v>
      </c>
      <c r="E631" s="115" t="s">
        <v>76</v>
      </c>
      <c r="F631" s="117">
        <v>43251.540532407409</v>
      </c>
      <c r="G631" s="117">
        <v>43999</v>
      </c>
      <c r="H631" s="115" t="s">
        <v>77</v>
      </c>
      <c r="I631" s="118">
        <v>635881822</v>
      </c>
      <c r="J631" s="145">
        <v>554977334</v>
      </c>
      <c r="K631" s="118">
        <v>42830359.015550263</v>
      </c>
      <c r="L631" s="145">
        <v>635881822</v>
      </c>
      <c r="M631" s="146">
        <v>6.7355847476E-2</v>
      </c>
      <c r="N631" s="146">
        <v>7.7468984396999993E-2</v>
      </c>
      <c r="O631" s="115" t="s">
        <v>78</v>
      </c>
      <c r="P631" s="158">
        <v>3.4573044900000003E-4</v>
      </c>
      <c r="Q631" s="120"/>
      <c r="R631" s="121"/>
    </row>
    <row r="632" spans="2:18" x14ac:dyDescent="0.25">
      <c r="B632" s="114" t="s">
        <v>74</v>
      </c>
      <c r="C632" s="115" t="s">
        <v>215</v>
      </c>
      <c r="D632" s="116" t="s">
        <v>75</v>
      </c>
      <c r="E632" s="115" t="s">
        <v>76</v>
      </c>
      <c r="F632" s="117">
        <v>43641.685486111113</v>
      </c>
      <c r="G632" s="117">
        <v>44193</v>
      </c>
      <c r="H632" s="115" t="s">
        <v>77</v>
      </c>
      <c r="I632" s="118">
        <v>500500000</v>
      </c>
      <c r="J632" s="145">
        <v>448646370</v>
      </c>
      <c r="K632" s="118">
        <v>457352508.12300682</v>
      </c>
      <c r="L632" s="145">
        <v>500500000</v>
      </c>
      <c r="M632" s="146">
        <v>0.91379122502100008</v>
      </c>
      <c r="N632" s="146">
        <v>7.4999999302999998E-2</v>
      </c>
      <c r="O632" s="115" t="s">
        <v>78</v>
      </c>
      <c r="P632" s="158">
        <v>3.6917899250000002E-3</v>
      </c>
      <c r="Q632" s="120"/>
      <c r="R632" s="121"/>
    </row>
    <row r="633" spans="2:18" x14ac:dyDescent="0.25">
      <c r="B633" s="114" t="s">
        <v>74</v>
      </c>
      <c r="C633" s="115" t="s">
        <v>215</v>
      </c>
      <c r="D633" s="116" t="s">
        <v>75</v>
      </c>
      <c r="E633" s="115" t="s">
        <v>76</v>
      </c>
      <c r="F633" s="117">
        <v>43643.670011574075</v>
      </c>
      <c r="G633" s="117">
        <v>43983</v>
      </c>
      <c r="H633" s="115" t="s">
        <v>77</v>
      </c>
      <c r="I633" s="118">
        <v>500500000</v>
      </c>
      <c r="J633" s="145">
        <v>465875235</v>
      </c>
      <c r="K633" s="118">
        <v>475301252.15900838</v>
      </c>
      <c r="L633" s="145">
        <v>500500000</v>
      </c>
      <c r="M633" s="146">
        <v>0.94965285146699996</v>
      </c>
      <c r="N633" s="146">
        <v>7.9999999512E-2</v>
      </c>
      <c r="O633" s="115" t="s">
        <v>78</v>
      </c>
      <c r="P633" s="158">
        <v>3.836673775E-3</v>
      </c>
      <c r="Q633" s="120"/>
      <c r="R633" s="121"/>
    </row>
    <row r="634" spans="2:18" x14ac:dyDescent="0.25">
      <c r="B634" s="114" t="s">
        <v>74</v>
      </c>
      <c r="C634" s="115" t="s">
        <v>215</v>
      </c>
      <c r="D634" s="116" t="s">
        <v>75</v>
      </c>
      <c r="E634" s="115" t="s">
        <v>76</v>
      </c>
      <c r="F634" s="117">
        <v>43095.692893518521</v>
      </c>
      <c r="G634" s="117">
        <v>44193</v>
      </c>
      <c r="H634" s="115" t="s">
        <v>77</v>
      </c>
      <c r="I634" s="118">
        <v>613421027</v>
      </c>
      <c r="J634" s="145">
        <v>500500000</v>
      </c>
      <c r="K634" s="118">
        <v>71479677.29166016</v>
      </c>
      <c r="L634" s="145">
        <v>613421027</v>
      </c>
      <c r="M634" s="146">
        <v>0.11652629131599999</v>
      </c>
      <c r="N634" s="146">
        <v>7.4992980010000002E-2</v>
      </c>
      <c r="O634" s="115" t="s">
        <v>78</v>
      </c>
      <c r="P634" s="158">
        <v>5.7699028200000006E-4</v>
      </c>
      <c r="Q634" s="120"/>
      <c r="R634" s="121"/>
    </row>
    <row r="635" spans="2:18" x14ac:dyDescent="0.25">
      <c r="B635" s="114" t="s">
        <v>74</v>
      </c>
      <c r="C635" s="115" t="s">
        <v>215</v>
      </c>
      <c r="D635" s="116" t="s">
        <v>75</v>
      </c>
      <c r="E635" s="115" t="s">
        <v>76</v>
      </c>
      <c r="F635" s="117">
        <v>43643.656307870369</v>
      </c>
      <c r="G635" s="117">
        <v>43983</v>
      </c>
      <c r="H635" s="115" t="s">
        <v>77</v>
      </c>
      <c r="I635" s="118">
        <v>500500000</v>
      </c>
      <c r="J635" s="145">
        <v>465875235</v>
      </c>
      <c r="K635" s="118">
        <v>475301252.15900838</v>
      </c>
      <c r="L635" s="145">
        <v>500500000</v>
      </c>
      <c r="M635" s="146">
        <v>0.94965285146699996</v>
      </c>
      <c r="N635" s="146">
        <v>7.9999999512E-2</v>
      </c>
      <c r="O635" s="115" t="s">
        <v>78</v>
      </c>
      <c r="P635" s="158">
        <v>3.836673775E-3</v>
      </c>
      <c r="Q635" s="120"/>
      <c r="R635" s="121"/>
    </row>
    <row r="636" spans="2:18" x14ac:dyDescent="0.25">
      <c r="B636" s="114" t="s">
        <v>74</v>
      </c>
      <c r="C636" s="115" t="s">
        <v>215</v>
      </c>
      <c r="D636" s="116" t="s">
        <v>75</v>
      </c>
      <c r="E636" s="115" t="s">
        <v>76</v>
      </c>
      <c r="F636" s="117">
        <v>43641.677395833336</v>
      </c>
      <c r="G636" s="117">
        <v>43999</v>
      </c>
      <c r="H636" s="115" t="s">
        <v>77</v>
      </c>
      <c r="I636" s="118">
        <v>500500000</v>
      </c>
      <c r="J636" s="145">
        <v>464110431</v>
      </c>
      <c r="K636" s="118">
        <v>473700460.60916167</v>
      </c>
      <c r="L636" s="145">
        <v>500500000</v>
      </c>
      <c r="M636" s="146">
        <v>0.94645446675200007</v>
      </c>
      <c r="N636" s="146">
        <v>8.000000114200001E-2</v>
      </c>
      <c r="O636" s="115" t="s">
        <v>78</v>
      </c>
      <c r="P636" s="158">
        <v>3.823752044E-3</v>
      </c>
      <c r="Q636" s="120"/>
      <c r="R636" s="121"/>
    </row>
    <row r="637" spans="2:18" x14ac:dyDescent="0.25">
      <c r="B637" s="114" t="s">
        <v>74</v>
      </c>
      <c r="C637" s="115" t="s">
        <v>215</v>
      </c>
      <c r="D637" s="116" t="s">
        <v>75</v>
      </c>
      <c r="E637" s="115" t="s">
        <v>76</v>
      </c>
      <c r="F637" s="117">
        <v>43410.652638888889</v>
      </c>
      <c r="G637" s="117">
        <v>43983</v>
      </c>
      <c r="H637" s="115" t="s">
        <v>77</v>
      </c>
      <c r="I637" s="118">
        <v>590960233</v>
      </c>
      <c r="J637" s="145">
        <v>526926759</v>
      </c>
      <c r="K637" s="118">
        <v>43128705.47420904</v>
      </c>
      <c r="L637" s="145">
        <v>590960233</v>
      </c>
      <c r="M637" s="146">
        <v>7.2980723686000004E-2</v>
      </c>
      <c r="N637" s="146">
        <v>8.0000001163000004E-2</v>
      </c>
      <c r="O637" s="115" t="s">
        <v>78</v>
      </c>
      <c r="P637" s="158">
        <v>3.4813872799999997E-4</v>
      </c>
      <c r="Q637" s="120"/>
      <c r="R637" s="121"/>
    </row>
    <row r="638" spans="2:18" x14ac:dyDescent="0.25">
      <c r="B638" s="114" t="s">
        <v>74</v>
      </c>
      <c r="C638" s="115" t="s">
        <v>215</v>
      </c>
      <c r="D638" s="116" t="s">
        <v>75</v>
      </c>
      <c r="E638" s="115" t="s">
        <v>76</v>
      </c>
      <c r="F638" s="117">
        <v>43392.681493055556</v>
      </c>
      <c r="G638" s="117">
        <v>43983</v>
      </c>
      <c r="H638" s="115" t="s">
        <v>77</v>
      </c>
      <c r="I638" s="118">
        <v>590960233</v>
      </c>
      <c r="J638" s="145">
        <v>524930685</v>
      </c>
      <c r="K638" s="118">
        <v>43128705.489524156</v>
      </c>
      <c r="L638" s="145">
        <v>590960233</v>
      </c>
      <c r="M638" s="146">
        <v>7.2980723711999998E-2</v>
      </c>
      <c r="N638" s="146">
        <v>8.0000000591999992E-2</v>
      </c>
      <c r="O638" s="115" t="s">
        <v>78</v>
      </c>
      <c r="P638" s="158">
        <v>3.4813872799999997E-4</v>
      </c>
      <c r="Q638" s="120"/>
      <c r="R638" s="121"/>
    </row>
    <row r="639" spans="2:18" x14ac:dyDescent="0.25">
      <c r="B639" s="114" t="s">
        <v>74</v>
      </c>
      <c r="C639" s="115" t="s">
        <v>215</v>
      </c>
      <c r="D639" s="116" t="s">
        <v>75</v>
      </c>
      <c r="E639" s="115" t="s">
        <v>76</v>
      </c>
      <c r="F639" s="117">
        <v>43095.695428240739</v>
      </c>
      <c r="G639" s="117">
        <v>44193</v>
      </c>
      <c r="H639" s="115" t="s">
        <v>77</v>
      </c>
      <c r="I639" s="118">
        <v>613421027</v>
      </c>
      <c r="J639" s="145">
        <v>500500000</v>
      </c>
      <c r="K639" s="118">
        <v>71479677.29166016</v>
      </c>
      <c r="L639" s="145">
        <v>613421027</v>
      </c>
      <c r="M639" s="146">
        <v>0.11652629131599999</v>
      </c>
      <c r="N639" s="146">
        <v>7.4992980010000002E-2</v>
      </c>
      <c r="O639" s="115" t="s">
        <v>78</v>
      </c>
      <c r="P639" s="158">
        <v>5.7699028200000006E-4</v>
      </c>
      <c r="Q639" s="120"/>
      <c r="R639" s="121"/>
    </row>
    <row r="640" spans="2:18" x14ac:dyDescent="0.25">
      <c r="B640" s="114" t="s">
        <v>74</v>
      </c>
      <c r="C640" s="115" t="s">
        <v>215</v>
      </c>
      <c r="D640" s="116" t="s">
        <v>75</v>
      </c>
      <c r="E640" s="115" t="s">
        <v>76</v>
      </c>
      <c r="F640" s="117">
        <v>43641.682685185187</v>
      </c>
      <c r="G640" s="117">
        <v>44193</v>
      </c>
      <c r="H640" s="115" t="s">
        <v>77</v>
      </c>
      <c r="I640" s="118">
        <v>500500000</v>
      </c>
      <c r="J640" s="145">
        <v>448646370</v>
      </c>
      <c r="K640" s="118">
        <v>457352508.12300682</v>
      </c>
      <c r="L640" s="145">
        <v>500500000</v>
      </c>
      <c r="M640" s="146">
        <v>0.91379122502100008</v>
      </c>
      <c r="N640" s="146">
        <v>7.4999999302999998E-2</v>
      </c>
      <c r="O640" s="115" t="s">
        <v>78</v>
      </c>
      <c r="P640" s="158">
        <v>3.6917899250000002E-3</v>
      </c>
      <c r="Q640" s="120"/>
      <c r="R640" s="121"/>
    </row>
    <row r="641" spans="2:18" x14ac:dyDescent="0.25">
      <c r="B641" s="114" t="s">
        <v>74</v>
      </c>
      <c r="C641" s="115" t="s">
        <v>215</v>
      </c>
      <c r="D641" s="116" t="s">
        <v>75</v>
      </c>
      <c r="E641" s="115" t="s">
        <v>76</v>
      </c>
      <c r="F641" s="117">
        <v>43643.668981481482</v>
      </c>
      <c r="G641" s="117">
        <v>43983</v>
      </c>
      <c r="H641" s="115" t="s">
        <v>77</v>
      </c>
      <c r="I641" s="118">
        <v>500500000</v>
      </c>
      <c r="J641" s="145">
        <v>465875235</v>
      </c>
      <c r="K641" s="118">
        <v>475301252.15900838</v>
      </c>
      <c r="L641" s="145">
        <v>500500000</v>
      </c>
      <c r="M641" s="146">
        <v>0.94965285146699996</v>
      </c>
      <c r="N641" s="146">
        <v>7.9999999512E-2</v>
      </c>
      <c r="O641" s="115" t="s">
        <v>78</v>
      </c>
      <c r="P641" s="158">
        <v>3.836673775E-3</v>
      </c>
      <c r="Q641" s="120"/>
      <c r="R641" s="121"/>
    </row>
    <row r="642" spans="2:18" x14ac:dyDescent="0.25">
      <c r="B642" s="114" t="s">
        <v>74</v>
      </c>
      <c r="C642" s="115" t="s">
        <v>215</v>
      </c>
      <c r="D642" s="116" t="s">
        <v>75</v>
      </c>
      <c r="E642" s="115" t="s">
        <v>76</v>
      </c>
      <c r="F642" s="117">
        <v>43095.690717592595</v>
      </c>
      <c r="G642" s="117">
        <v>44193</v>
      </c>
      <c r="H642" s="115" t="s">
        <v>77</v>
      </c>
      <c r="I642" s="118">
        <v>613421027</v>
      </c>
      <c r="J642" s="145">
        <v>500500000</v>
      </c>
      <c r="K642" s="118">
        <v>71479677.29166016</v>
      </c>
      <c r="L642" s="145">
        <v>613421027</v>
      </c>
      <c r="M642" s="146">
        <v>0.11652629131599999</v>
      </c>
      <c r="N642" s="146">
        <v>7.4992980010000002E-2</v>
      </c>
      <c r="O642" s="115" t="s">
        <v>78</v>
      </c>
      <c r="P642" s="158">
        <v>5.7699028200000006E-4</v>
      </c>
      <c r="Q642" s="120"/>
      <c r="R642" s="121"/>
    </row>
    <row r="643" spans="2:18" x14ac:dyDescent="0.25">
      <c r="B643" s="114" t="s">
        <v>74</v>
      </c>
      <c r="C643" s="115" t="s">
        <v>215</v>
      </c>
      <c r="D643" s="116" t="s">
        <v>75</v>
      </c>
      <c r="E643" s="115" t="s">
        <v>76</v>
      </c>
      <c r="F643" s="117">
        <v>43641.686805555553</v>
      </c>
      <c r="G643" s="117">
        <v>44193</v>
      </c>
      <c r="H643" s="115" t="s">
        <v>77</v>
      </c>
      <c r="I643" s="118">
        <v>500500000</v>
      </c>
      <c r="J643" s="145">
        <v>448646370</v>
      </c>
      <c r="K643" s="118">
        <v>457352508.12300682</v>
      </c>
      <c r="L643" s="145">
        <v>500500000</v>
      </c>
      <c r="M643" s="146">
        <v>0.91379122502100008</v>
      </c>
      <c r="N643" s="146">
        <v>7.4999999302999998E-2</v>
      </c>
      <c r="O643" s="115" t="s">
        <v>78</v>
      </c>
      <c r="P643" s="158">
        <v>3.6917899250000002E-3</v>
      </c>
      <c r="Q643" s="120"/>
      <c r="R643" s="121"/>
    </row>
    <row r="644" spans="2:18" x14ac:dyDescent="0.25">
      <c r="B644" s="114" t="s">
        <v>74</v>
      </c>
      <c r="C644" s="115" t="s">
        <v>215</v>
      </c>
      <c r="D644" s="116" t="s">
        <v>75</v>
      </c>
      <c r="E644" s="115" t="s">
        <v>76</v>
      </c>
      <c r="F644" s="117">
        <v>43641.675682870373</v>
      </c>
      <c r="G644" s="117">
        <v>43999</v>
      </c>
      <c r="H644" s="115" t="s">
        <v>77</v>
      </c>
      <c r="I644" s="118">
        <v>500500000</v>
      </c>
      <c r="J644" s="145">
        <v>464110431</v>
      </c>
      <c r="K644" s="118">
        <v>473700460.60916167</v>
      </c>
      <c r="L644" s="145">
        <v>500500000</v>
      </c>
      <c r="M644" s="146">
        <v>0.94645446675200007</v>
      </c>
      <c r="N644" s="146">
        <v>8.000000114200001E-2</v>
      </c>
      <c r="O644" s="115" t="s">
        <v>78</v>
      </c>
      <c r="P644" s="158">
        <v>3.823752044E-3</v>
      </c>
      <c r="Q644" s="120"/>
      <c r="R644" s="121"/>
    </row>
    <row r="645" spans="2:18" x14ac:dyDescent="0.25">
      <c r="B645" s="114" t="s">
        <v>74</v>
      </c>
      <c r="C645" s="115" t="s">
        <v>215</v>
      </c>
      <c r="D645" s="116" t="s">
        <v>75</v>
      </c>
      <c r="E645" s="115" t="s">
        <v>76</v>
      </c>
      <c r="F645" s="117">
        <v>43392.68304398148</v>
      </c>
      <c r="G645" s="117">
        <v>43983</v>
      </c>
      <c r="H645" s="115" t="s">
        <v>77</v>
      </c>
      <c r="I645" s="118">
        <v>590960233</v>
      </c>
      <c r="J645" s="145">
        <v>524930685</v>
      </c>
      <c r="K645" s="118">
        <v>43128705.489524156</v>
      </c>
      <c r="L645" s="145">
        <v>590960233</v>
      </c>
      <c r="M645" s="146">
        <v>7.2980723711999998E-2</v>
      </c>
      <c r="N645" s="146">
        <v>8.0000000591999992E-2</v>
      </c>
      <c r="O645" s="115" t="s">
        <v>78</v>
      </c>
      <c r="P645" s="158">
        <v>3.4813872799999997E-4</v>
      </c>
      <c r="Q645" s="120"/>
      <c r="R645" s="121"/>
    </row>
    <row r="646" spans="2:18" x14ac:dyDescent="0.25">
      <c r="B646" s="114" t="s">
        <v>74</v>
      </c>
      <c r="C646" s="115" t="s">
        <v>215</v>
      </c>
      <c r="D646" s="116" t="s">
        <v>75</v>
      </c>
      <c r="E646" s="115" t="s">
        <v>76</v>
      </c>
      <c r="F646" s="117">
        <v>43251.541342592594</v>
      </c>
      <c r="G646" s="117">
        <v>43999</v>
      </c>
      <c r="H646" s="115" t="s">
        <v>77</v>
      </c>
      <c r="I646" s="118">
        <v>635881822</v>
      </c>
      <c r="J646" s="145">
        <v>554977334</v>
      </c>
      <c r="K646" s="118">
        <v>42830359.015550263</v>
      </c>
      <c r="L646" s="145">
        <v>635881822</v>
      </c>
      <c r="M646" s="146">
        <v>6.7355847476E-2</v>
      </c>
      <c r="N646" s="146">
        <v>7.7468984396999993E-2</v>
      </c>
      <c r="O646" s="115" t="s">
        <v>78</v>
      </c>
      <c r="P646" s="158">
        <v>3.4573044900000003E-4</v>
      </c>
      <c r="Q646" s="120"/>
      <c r="R646" s="121"/>
    </row>
    <row r="647" spans="2:18" x14ac:dyDescent="0.25">
      <c r="B647" s="114" t="s">
        <v>74</v>
      </c>
      <c r="C647" s="115" t="s">
        <v>215</v>
      </c>
      <c r="D647" s="116" t="s">
        <v>75</v>
      </c>
      <c r="E647" s="115" t="s">
        <v>76</v>
      </c>
      <c r="F647" s="117">
        <v>43643.670335648145</v>
      </c>
      <c r="G647" s="117">
        <v>43983</v>
      </c>
      <c r="H647" s="115" t="s">
        <v>77</v>
      </c>
      <c r="I647" s="118">
        <v>500500000</v>
      </c>
      <c r="J647" s="145">
        <v>465875235</v>
      </c>
      <c r="K647" s="118">
        <v>475301252.15900838</v>
      </c>
      <c r="L647" s="145">
        <v>500500000</v>
      </c>
      <c r="M647" s="146">
        <v>0.94965285146699996</v>
      </c>
      <c r="N647" s="146">
        <v>7.9999999512E-2</v>
      </c>
      <c r="O647" s="115" t="s">
        <v>78</v>
      </c>
      <c r="P647" s="158">
        <v>3.836673775E-3</v>
      </c>
      <c r="Q647" s="120"/>
      <c r="R647" s="121"/>
    </row>
    <row r="648" spans="2:18" x14ac:dyDescent="0.25">
      <c r="B648" s="114" t="s">
        <v>74</v>
      </c>
      <c r="C648" s="115" t="s">
        <v>215</v>
      </c>
      <c r="D648" s="116" t="s">
        <v>75</v>
      </c>
      <c r="E648" s="115" t="s">
        <v>76</v>
      </c>
      <c r="F648" s="117">
        <v>43095.693726851852</v>
      </c>
      <c r="G648" s="117">
        <v>44193</v>
      </c>
      <c r="H648" s="115" t="s">
        <v>77</v>
      </c>
      <c r="I648" s="118">
        <v>613421027</v>
      </c>
      <c r="J648" s="145">
        <v>500500000</v>
      </c>
      <c r="K648" s="118">
        <v>71479677.29166016</v>
      </c>
      <c r="L648" s="145">
        <v>613421027</v>
      </c>
      <c r="M648" s="146">
        <v>0.11652629131599999</v>
      </c>
      <c r="N648" s="146">
        <v>7.4992980010000002E-2</v>
      </c>
      <c r="O648" s="115" t="s">
        <v>78</v>
      </c>
      <c r="P648" s="158">
        <v>5.7699028200000006E-4</v>
      </c>
      <c r="Q648" s="120"/>
      <c r="R648" s="121"/>
    </row>
    <row r="649" spans="2:18" x14ac:dyDescent="0.25">
      <c r="B649" s="114" t="s">
        <v>74</v>
      </c>
      <c r="C649" s="115" t="s">
        <v>215</v>
      </c>
      <c r="D649" s="116" t="s">
        <v>75</v>
      </c>
      <c r="E649" s="115" t="s">
        <v>76</v>
      </c>
      <c r="F649" s="117">
        <v>43643.66684027778</v>
      </c>
      <c r="G649" s="117">
        <v>43983</v>
      </c>
      <c r="H649" s="115" t="s">
        <v>77</v>
      </c>
      <c r="I649" s="118">
        <v>500500000</v>
      </c>
      <c r="J649" s="145">
        <v>465875235</v>
      </c>
      <c r="K649" s="118">
        <v>475301252.15900838</v>
      </c>
      <c r="L649" s="145">
        <v>500500000</v>
      </c>
      <c r="M649" s="146">
        <v>0.94965285146699996</v>
      </c>
      <c r="N649" s="146">
        <v>7.9999999512E-2</v>
      </c>
      <c r="O649" s="115" t="s">
        <v>78</v>
      </c>
      <c r="P649" s="158">
        <v>3.836673775E-3</v>
      </c>
      <c r="Q649" s="120"/>
      <c r="R649" s="121"/>
    </row>
    <row r="650" spans="2:18" x14ac:dyDescent="0.25">
      <c r="B650" s="114" t="s">
        <v>74</v>
      </c>
      <c r="C650" s="115" t="s">
        <v>215</v>
      </c>
      <c r="D650" s="116" t="s">
        <v>75</v>
      </c>
      <c r="E650" s="115" t="s">
        <v>76</v>
      </c>
      <c r="F650" s="117">
        <v>43055.678240740737</v>
      </c>
      <c r="G650" s="117">
        <v>43983</v>
      </c>
      <c r="H650" s="115" t="s">
        <v>77</v>
      </c>
      <c r="I650" s="118">
        <v>636005233</v>
      </c>
      <c r="J650" s="145">
        <v>532155451</v>
      </c>
      <c r="K650" s="118">
        <v>43128705.493920527</v>
      </c>
      <c r="L650" s="145">
        <v>636005233</v>
      </c>
      <c r="M650" s="146">
        <v>6.7811872066999998E-2</v>
      </c>
      <c r="N650" s="146">
        <v>8.0000000427999998E-2</v>
      </c>
      <c r="O650" s="115" t="s">
        <v>78</v>
      </c>
      <c r="P650" s="158">
        <v>3.4813872799999997E-4</v>
      </c>
      <c r="Q650" s="120"/>
      <c r="R650" s="121"/>
    </row>
    <row r="651" spans="2:18" x14ac:dyDescent="0.25">
      <c r="B651" s="114" t="s">
        <v>74</v>
      </c>
      <c r="C651" s="115" t="s">
        <v>215</v>
      </c>
      <c r="D651" s="116" t="s">
        <v>75</v>
      </c>
      <c r="E651" s="115" t="s">
        <v>76</v>
      </c>
      <c r="F651" s="117">
        <v>43641.677754629629</v>
      </c>
      <c r="G651" s="117">
        <v>43999</v>
      </c>
      <c r="H651" s="115" t="s">
        <v>77</v>
      </c>
      <c r="I651" s="118">
        <v>500500000</v>
      </c>
      <c r="J651" s="145">
        <v>464110431</v>
      </c>
      <c r="K651" s="118">
        <v>473700460.60916167</v>
      </c>
      <c r="L651" s="145">
        <v>500500000</v>
      </c>
      <c r="M651" s="146">
        <v>0.94645446675200007</v>
      </c>
      <c r="N651" s="146">
        <v>8.000000114200001E-2</v>
      </c>
      <c r="O651" s="115" t="s">
        <v>78</v>
      </c>
      <c r="P651" s="158">
        <v>3.823752044E-3</v>
      </c>
      <c r="Q651" s="120"/>
      <c r="R651" s="121"/>
    </row>
    <row r="652" spans="2:18" x14ac:dyDescent="0.25">
      <c r="B652" s="114" t="s">
        <v>74</v>
      </c>
      <c r="C652" s="115" t="s">
        <v>215</v>
      </c>
      <c r="D652" s="116" t="s">
        <v>75</v>
      </c>
      <c r="E652" s="115" t="s">
        <v>76</v>
      </c>
      <c r="F652" s="117">
        <v>43641.68582175926</v>
      </c>
      <c r="G652" s="117">
        <v>44193</v>
      </c>
      <c r="H652" s="115" t="s">
        <v>77</v>
      </c>
      <c r="I652" s="118">
        <v>500500000</v>
      </c>
      <c r="J652" s="145">
        <v>448646370</v>
      </c>
      <c r="K652" s="118">
        <v>457352508.12300682</v>
      </c>
      <c r="L652" s="145">
        <v>500500000</v>
      </c>
      <c r="M652" s="146">
        <v>0.91379122502100008</v>
      </c>
      <c r="N652" s="146">
        <v>7.4999999302999998E-2</v>
      </c>
      <c r="O652" s="115" t="s">
        <v>78</v>
      </c>
      <c r="P652" s="158">
        <v>3.6917899250000002E-3</v>
      </c>
      <c r="Q652" s="120"/>
      <c r="R652" s="121"/>
    </row>
    <row r="653" spans="2:18" x14ac:dyDescent="0.25">
      <c r="B653" s="114" t="s">
        <v>74</v>
      </c>
      <c r="C653" s="115" t="s">
        <v>215</v>
      </c>
      <c r="D653" s="116" t="s">
        <v>75</v>
      </c>
      <c r="E653" s="115" t="s">
        <v>76</v>
      </c>
      <c r="F653" s="117">
        <v>43620.486145833333</v>
      </c>
      <c r="G653" s="117">
        <v>43999</v>
      </c>
      <c r="H653" s="115" t="s">
        <v>77</v>
      </c>
      <c r="I653" s="118">
        <v>590590000</v>
      </c>
      <c r="J653" s="145">
        <v>548572384</v>
      </c>
      <c r="K653" s="118">
        <v>42759166.79446546</v>
      </c>
      <c r="L653" s="145">
        <v>590590000</v>
      </c>
      <c r="M653" s="146">
        <v>7.2400763295000004E-2</v>
      </c>
      <c r="N653" s="146">
        <v>7.9988221062999992E-2</v>
      </c>
      <c r="O653" s="115" t="s">
        <v>78</v>
      </c>
      <c r="P653" s="158">
        <v>3.4515577899999996E-4</v>
      </c>
      <c r="Q653" s="120"/>
      <c r="R653" s="121"/>
    </row>
    <row r="654" spans="2:18" x14ac:dyDescent="0.25">
      <c r="B654" s="114" t="s">
        <v>74</v>
      </c>
      <c r="C654" s="115" t="s">
        <v>215</v>
      </c>
      <c r="D654" s="116" t="s">
        <v>75</v>
      </c>
      <c r="E654" s="115" t="s">
        <v>76</v>
      </c>
      <c r="F654" s="117">
        <v>43392.681898148148</v>
      </c>
      <c r="G654" s="117">
        <v>43983</v>
      </c>
      <c r="H654" s="115" t="s">
        <v>77</v>
      </c>
      <c r="I654" s="118">
        <v>590960233</v>
      </c>
      <c r="J654" s="145">
        <v>524930685</v>
      </c>
      <c r="K654" s="118">
        <v>43128705.489524156</v>
      </c>
      <c r="L654" s="145">
        <v>590960233</v>
      </c>
      <c r="M654" s="146">
        <v>7.2980723711999998E-2</v>
      </c>
      <c r="N654" s="146">
        <v>8.0000000591999992E-2</v>
      </c>
      <c r="O654" s="115" t="s">
        <v>78</v>
      </c>
      <c r="P654" s="158">
        <v>3.4813872799999997E-4</v>
      </c>
      <c r="Q654" s="120"/>
      <c r="R654" s="121"/>
    </row>
    <row r="655" spans="2:18" x14ac:dyDescent="0.25">
      <c r="B655" s="114" t="s">
        <v>74</v>
      </c>
      <c r="C655" s="115" t="s">
        <v>215</v>
      </c>
      <c r="D655" s="116" t="s">
        <v>75</v>
      </c>
      <c r="E655" s="115" t="s">
        <v>76</v>
      </c>
      <c r="F655" s="117">
        <v>43095.696550925924</v>
      </c>
      <c r="G655" s="117">
        <v>44193</v>
      </c>
      <c r="H655" s="115" t="s">
        <v>77</v>
      </c>
      <c r="I655" s="118">
        <v>613421027</v>
      </c>
      <c r="J655" s="145">
        <v>500500000</v>
      </c>
      <c r="K655" s="118">
        <v>71479677.29166016</v>
      </c>
      <c r="L655" s="145">
        <v>613421027</v>
      </c>
      <c r="M655" s="146">
        <v>0.11652629131599999</v>
      </c>
      <c r="N655" s="146">
        <v>7.4992980010000002E-2</v>
      </c>
      <c r="O655" s="115" t="s">
        <v>78</v>
      </c>
      <c r="P655" s="158">
        <v>5.7699028200000006E-4</v>
      </c>
      <c r="Q655" s="120"/>
      <c r="R655" s="121"/>
    </row>
    <row r="656" spans="2:18" x14ac:dyDescent="0.25">
      <c r="B656" s="114" t="s">
        <v>74</v>
      </c>
      <c r="C656" s="115" t="s">
        <v>215</v>
      </c>
      <c r="D656" s="116" t="s">
        <v>75</v>
      </c>
      <c r="E656" s="115" t="s">
        <v>76</v>
      </c>
      <c r="F656" s="117">
        <v>43641.683159722219</v>
      </c>
      <c r="G656" s="117">
        <v>44193</v>
      </c>
      <c r="H656" s="115" t="s">
        <v>77</v>
      </c>
      <c r="I656" s="118">
        <v>500500000</v>
      </c>
      <c r="J656" s="145">
        <v>448646370</v>
      </c>
      <c r="K656" s="118">
        <v>457352508.12300682</v>
      </c>
      <c r="L656" s="145">
        <v>500500000</v>
      </c>
      <c r="M656" s="146">
        <v>0.91379122502100008</v>
      </c>
      <c r="N656" s="146">
        <v>7.4999999302999998E-2</v>
      </c>
      <c r="O656" s="115" t="s">
        <v>78</v>
      </c>
      <c r="P656" s="158">
        <v>3.6917899250000002E-3</v>
      </c>
      <c r="Q656" s="120"/>
      <c r="R656" s="121"/>
    </row>
    <row r="657" spans="2:18" x14ac:dyDescent="0.25">
      <c r="B657" s="114" t="s">
        <v>74</v>
      </c>
      <c r="C657" s="115" t="s">
        <v>215</v>
      </c>
      <c r="D657" s="116" t="s">
        <v>75</v>
      </c>
      <c r="E657" s="115" t="s">
        <v>76</v>
      </c>
      <c r="F657" s="117">
        <v>43643.669293981482</v>
      </c>
      <c r="G657" s="117">
        <v>43983</v>
      </c>
      <c r="H657" s="115" t="s">
        <v>77</v>
      </c>
      <c r="I657" s="118">
        <v>500500000</v>
      </c>
      <c r="J657" s="145">
        <v>465875235</v>
      </c>
      <c r="K657" s="118">
        <v>475301252.15900838</v>
      </c>
      <c r="L657" s="145">
        <v>500500000</v>
      </c>
      <c r="M657" s="146">
        <v>0.94965285146699996</v>
      </c>
      <c r="N657" s="146">
        <v>7.9999999512E-2</v>
      </c>
      <c r="O657" s="115" t="s">
        <v>78</v>
      </c>
      <c r="P657" s="158">
        <v>3.836673775E-3</v>
      </c>
      <c r="Q657" s="120"/>
      <c r="R657" s="121"/>
    </row>
    <row r="658" spans="2:18" x14ac:dyDescent="0.25">
      <c r="B658" s="114" t="s">
        <v>74</v>
      </c>
      <c r="C658" s="115" t="s">
        <v>215</v>
      </c>
      <c r="D658" s="116" t="s">
        <v>75</v>
      </c>
      <c r="E658" s="115" t="s">
        <v>76</v>
      </c>
      <c r="F658" s="117">
        <v>43095.691168981481</v>
      </c>
      <c r="G658" s="117">
        <v>44193</v>
      </c>
      <c r="H658" s="115" t="s">
        <v>77</v>
      </c>
      <c r="I658" s="118">
        <v>613421027</v>
      </c>
      <c r="J658" s="145">
        <v>500500000</v>
      </c>
      <c r="K658" s="118">
        <v>71479677.29166016</v>
      </c>
      <c r="L658" s="145">
        <v>613421027</v>
      </c>
      <c r="M658" s="146">
        <v>0.11652629131599999</v>
      </c>
      <c r="N658" s="146">
        <v>7.4992980010000002E-2</v>
      </c>
      <c r="O658" s="115" t="s">
        <v>78</v>
      </c>
      <c r="P658" s="158">
        <v>5.7699028200000006E-4</v>
      </c>
      <c r="Q658" s="120"/>
      <c r="R658" s="121"/>
    </row>
    <row r="659" spans="2:18" x14ac:dyDescent="0.25">
      <c r="B659" s="114" t="s">
        <v>74</v>
      </c>
      <c r="C659" s="115" t="s">
        <v>215</v>
      </c>
      <c r="D659" s="116" t="s">
        <v>75</v>
      </c>
      <c r="E659" s="115" t="s">
        <v>76</v>
      </c>
      <c r="F659" s="117">
        <v>43641.68712962963</v>
      </c>
      <c r="G659" s="117">
        <v>44193</v>
      </c>
      <c r="H659" s="115" t="s">
        <v>77</v>
      </c>
      <c r="I659" s="118">
        <v>500500000</v>
      </c>
      <c r="J659" s="145">
        <v>448646370</v>
      </c>
      <c r="K659" s="118">
        <v>457352508.12300682</v>
      </c>
      <c r="L659" s="145">
        <v>500500000</v>
      </c>
      <c r="M659" s="146">
        <v>0.91379122502100008</v>
      </c>
      <c r="N659" s="146">
        <v>7.4999999302999998E-2</v>
      </c>
      <c r="O659" s="115" t="s">
        <v>78</v>
      </c>
      <c r="P659" s="158">
        <v>3.6917899250000002E-3</v>
      </c>
      <c r="Q659" s="120"/>
      <c r="R659" s="121"/>
    </row>
    <row r="660" spans="2:18" x14ac:dyDescent="0.25">
      <c r="B660" s="114" t="s">
        <v>74</v>
      </c>
      <c r="C660" s="115" t="s">
        <v>215</v>
      </c>
      <c r="D660" s="116" t="s">
        <v>75</v>
      </c>
      <c r="E660" s="115" t="s">
        <v>76</v>
      </c>
      <c r="F660" s="117">
        <v>43641.676319444443</v>
      </c>
      <c r="G660" s="117">
        <v>43999</v>
      </c>
      <c r="H660" s="115" t="s">
        <v>77</v>
      </c>
      <c r="I660" s="118">
        <v>500500000</v>
      </c>
      <c r="J660" s="145">
        <v>464110431</v>
      </c>
      <c r="K660" s="118">
        <v>473700460.60916167</v>
      </c>
      <c r="L660" s="145">
        <v>500500000</v>
      </c>
      <c r="M660" s="146">
        <v>0.94645446675200007</v>
      </c>
      <c r="N660" s="146">
        <v>8.000000114200001E-2</v>
      </c>
      <c r="O660" s="115" t="s">
        <v>78</v>
      </c>
      <c r="P660" s="158">
        <v>3.823752044E-3</v>
      </c>
      <c r="Q660" s="120"/>
      <c r="R660" s="121"/>
    </row>
    <row r="661" spans="2:18" x14ac:dyDescent="0.25">
      <c r="B661" s="114" t="s">
        <v>74</v>
      </c>
      <c r="C661" s="115" t="s">
        <v>215</v>
      </c>
      <c r="D661" s="116" t="s">
        <v>75</v>
      </c>
      <c r="E661" s="115" t="s">
        <v>76</v>
      </c>
      <c r="F661" s="117">
        <v>43392.683599537035</v>
      </c>
      <c r="G661" s="117">
        <v>43983</v>
      </c>
      <c r="H661" s="115" t="s">
        <v>77</v>
      </c>
      <c r="I661" s="118">
        <v>590960233</v>
      </c>
      <c r="J661" s="145">
        <v>524930685</v>
      </c>
      <c r="K661" s="118">
        <v>43128705.489524156</v>
      </c>
      <c r="L661" s="145">
        <v>590960233</v>
      </c>
      <c r="M661" s="146">
        <v>7.2980723711999998E-2</v>
      </c>
      <c r="N661" s="146">
        <v>8.0000000591999992E-2</v>
      </c>
      <c r="O661" s="115" t="s">
        <v>78</v>
      </c>
      <c r="P661" s="158">
        <v>3.4813872799999997E-4</v>
      </c>
      <c r="Q661" s="120"/>
      <c r="R661" s="121"/>
    </row>
    <row r="662" spans="2:18" x14ac:dyDescent="0.25">
      <c r="B662" s="114" t="s">
        <v>74</v>
      </c>
      <c r="C662" s="115" t="s">
        <v>215</v>
      </c>
      <c r="D662" s="116" t="s">
        <v>75</v>
      </c>
      <c r="E662" s="115" t="s">
        <v>76</v>
      </c>
      <c r="F662" s="117">
        <v>43392.680567129632</v>
      </c>
      <c r="G662" s="117">
        <v>43983</v>
      </c>
      <c r="H662" s="115" t="s">
        <v>77</v>
      </c>
      <c r="I662" s="118">
        <v>590960233</v>
      </c>
      <c r="J662" s="145">
        <v>524930685</v>
      </c>
      <c r="K662" s="118">
        <v>43128705.489524156</v>
      </c>
      <c r="L662" s="145">
        <v>590960233</v>
      </c>
      <c r="M662" s="146">
        <v>7.2980723711999998E-2</v>
      </c>
      <c r="N662" s="146">
        <v>8.0000000591999992E-2</v>
      </c>
      <c r="O662" s="115" t="s">
        <v>78</v>
      </c>
      <c r="P662" s="158">
        <v>3.4813872799999997E-4</v>
      </c>
      <c r="Q662" s="120"/>
      <c r="R662" s="121"/>
    </row>
    <row r="663" spans="2:18" x14ac:dyDescent="0.25">
      <c r="B663" s="114" t="s">
        <v>74</v>
      </c>
      <c r="C663" s="115" t="s">
        <v>215</v>
      </c>
      <c r="D663" s="116" t="s">
        <v>75</v>
      </c>
      <c r="E663" s="115" t="s">
        <v>76</v>
      </c>
      <c r="F663" s="117">
        <v>43643.670717592591</v>
      </c>
      <c r="G663" s="117">
        <v>43983</v>
      </c>
      <c r="H663" s="115" t="s">
        <v>77</v>
      </c>
      <c r="I663" s="118">
        <v>500500000</v>
      </c>
      <c r="J663" s="145">
        <v>465875235</v>
      </c>
      <c r="K663" s="118">
        <v>475301252.15900838</v>
      </c>
      <c r="L663" s="145">
        <v>500500000</v>
      </c>
      <c r="M663" s="146">
        <v>0.94965285146699996</v>
      </c>
      <c r="N663" s="146">
        <v>7.9999999512E-2</v>
      </c>
      <c r="O663" s="115" t="s">
        <v>78</v>
      </c>
      <c r="P663" s="158">
        <v>3.836673775E-3</v>
      </c>
      <c r="Q663" s="120"/>
      <c r="R663" s="121"/>
    </row>
    <row r="664" spans="2:18" x14ac:dyDescent="0.25">
      <c r="B664" s="114" t="s">
        <v>74</v>
      </c>
      <c r="C664" s="115" t="s">
        <v>215</v>
      </c>
      <c r="D664" s="116" t="s">
        <v>75</v>
      </c>
      <c r="E664" s="115" t="s">
        <v>76</v>
      </c>
      <c r="F664" s="117">
        <v>43095.694120370368</v>
      </c>
      <c r="G664" s="117">
        <v>44193</v>
      </c>
      <c r="H664" s="115" t="s">
        <v>77</v>
      </c>
      <c r="I664" s="118">
        <v>613421027</v>
      </c>
      <c r="J664" s="145">
        <v>500500000</v>
      </c>
      <c r="K664" s="118">
        <v>71479677.29166016</v>
      </c>
      <c r="L664" s="145">
        <v>613421027</v>
      </c>
      <c r="M664" s="146">
        <v>0.11652629131599999</v>
      </c>
      <c r="N664" s="146">
        <v>7.4992980010000002E-2</v>
      </c>
      <c r="O664" s="115" t="s">
        <v>78</v>
      </c>
      <c r="P664" s="158">
        <v>5.7699028200000006E-4</v>
      </c>
      <c r="Q664" s="120"/>
      <c r="R664" s="121"/>
    </row>
    <row r="665" spans="2:18" x14ac:dyDescent="0.25">
      <c r="B665" s="114" t="s">
        <v>74</v>
      </c>
      <c r="C665" s="115" t="s">
        <v>215</v>
      </c>
      <c r="D665" s="116" t="s">
        <v>75</v>
      </c>
      <c r="E665" s="115" t="s">
        <v>76</v>
      </c>
      <c r="F665" s="117">
        <v>43643.667233796295</v>
      </c>
      <c r="G665" s="117">
        <v>43983</v>
      </c>
      <c r="H665" s="115" t="s">
        <v>77</v>
      </c>
      <c r="I665" s="118">
        <v>500500000</v>
      </c>
      <c r="J665" s="145">
        <v>465875235</v>
      </c>
      <c r="K665" s="118">
        <v>475301252.15900838</v>
      </c>
      <c r="L665" s="145">
        <v>500500000</v>
      </c>
      <c r="M665" s="146">
        <v>0.94965285146699996</v>
      </c>
      <c r="N665" s="146">
        <v>7.9999999512E-2</v>
      </c>
      <c r="O665" s="115" t="s">
        <v>78</v>
      </c>
      <c r="P665" s="158">
        <v>3.836673775E-3</v>
      </c>
      <c r="Q665" s="120"/>
      <c r="R665" s="121"/>
    </row>
    <row r="666" spans="2:18" x14ac:dyDescent="0.25">
      <c r="B666" s="114" t="s">
        <v>74</v>
      </c>
      <c r="C666" s="115" t="s">
        <v>215</v>
      </c>
      <c r="D666" s="116" t="s">
        <v>75</v>
      </c>
      <c r="E666" s="115" t="s">
        <v>76</v>
      </c>
      <c r="F666" s="117">
        <v>43055.678587962961</v>
      </c>
      <c r="G666" s="117">
        <v>43983</v>
      </c>
      <c r="H666" s="115" t="s">
        <v>77</v>
      </c>
      <c r="I666" s="118">
        <v>636005233</v>
      </c>
      <c r="J666" s="145">
        <v>532155451</v>
      </c>
      <c r="K666" s="118">
        <v>43128705.493920527</v>
      </c>
      <c r="L666" s="145">
        <v>636005233</v>
      </c>
      <c r="M666" s="146">
        <v>6.7811872066999998E-2</v>
      </c>
      <c r="N666" s="146">
        <v>8.0000000427999998E-2</v>
      </c>
      <c r="O666" s="115" t="s">
        <v>78</v>
      </c>
      <c r="P666" s="158">
        <v>3.4813872799999997E-4</v>
      </c>
      <c r="Q666" s="120"/>
      <c r="R666" s="121"/>
    </row>
    <row r="667" spans="2:18" x14ac:dyDescent="0.25">
      <c r="B667" s="114" t="s">
        <v>74</v>
      </c>
      <c r="C667" s="115" t="s">
        <v>215</v>
      </c>
      <c r="D667" s="116" t="s">
        <v>75</v>
      </c>
      <c r="E667" s="115" t="s">
        <v>76</v>
      </c>
      <c r="F667" s="117">
        <v>43641.678101851852</v>
      </c>
      <c r="G667" s="117">
        <v>43999</v>
      </c>
      <c r="H667" s="115" t="s">
        <v>77</v>
      </c>
      <c r="I667" s="118">
        <v>500500000</v>
      </c>
      <c r="J667" s="145">
        <v>464110431</v>
      </c>
      <c r="K667" s="118">
        <v>473700460.60916167</v>
      </c>
      <c r="L667" s="145">
        <v>500500000</v>
      </c>
      <c r="M667" s="146">
        <v>0.94645446675200007</v>
      </c>
      <c r="N667" s="146">
        <v>8.000000114200001E-2</v>
      </c>
      <c r="O667" s="115" t="s">
        <v>78</v>
      </c>
      <c r="P667" s="158">
        <v>3.823752044E-3</v>
      </c>
      <c r="Q667" s="120"/>
      <c r="R667" s="121"/>
    </row>
    <row r="668" spans="2:18" x14ac:dyDescent="0.25">
      <c r="B668" s="114" t="s">
        <v>74</v>
      </c>
      <c r="C668" s="115" t="s">
        <v>215</v>
      </c>
      <c r="D668" s="116" t="s">
        <v>75</v>
      </c>
      <c r="E668" s="115" t="s">
        <v>76</v>
      </c>
      <c r="F668" s="117">
        <v>43641.686192129629</v>
      </c>
      <c r="G668" s="117">
        <v>44193</v>
      </c>
      <c r="H668" s="115" t="s">
        <v>77</v>
      </c>
      <c r="I668" s="118">
        <v>500500000</v>
      </c>
      <c r="J668" s="145">
        <v>448646370</v>
      </c>
      <c r="K668" s="118">
        <v>457352508.12300682</v>
      </c>
      <c r="L668" s="145">
        <v>500500000</v>
      </c>
      <c r="M668" s="146">
        <v>0.91379122502100008</v>
      </c>
      <c r="N668" s="146">
        <v>7.4999999302999998E-2</v>
      </c>
      <c r="O668" s="115" t="s">
        <v>78</v>
      </c>
      <c r="P668" s="158">
        <v>3.6917899250000002E-3</v>
      </c>
      <c r="Q668" s="120"/>
      <c r="R668" s="121"/>
    </row>
    <row r="669" spans="2:18" x14ac:dyDescent="0.25">
      <c r="B669" s="114" t="s">
        <v>74</v>
      </c>
      <c r="C669" s="115" t="s">
        <v>215</v>
      </c>
      <c r="D669" s="116" t="s">
        <v>75</v>
      </c>
      <c r="E669" s="115" t="s">
        <v>76</v>
      </c>
      <c r="F669" s="117">
        <v>43620.486759259256</v>
      </c>
      <c r="G669" s="117">
        <v>43999</v>
      </c>
      <c r="H669" s="115" t="s">
        <v>77</v>
      </c>
      <c r="I669" s="118">
        <v>590590000</v>
      </c>
      <c r="J669" s="145">
        <v>548572384</v>
      </c>
      <c r="K669" s="118">
        <v>42759166.79446546</v>
      </c>
      <c r="L669" s="145">
        <v>590590000</v>
      </c>
      <c r="M669" s="146">
        <v>7.2400763295000004E-2</v>
      </c>
      <c r="N669" s="146">
        <v>7.9988221062999992E-2</v>
      </c>
      <c r="O669" s="115" t="s">
        <v>78</v>
      </c>
      <c r="P669" s="158">
        <v>3.4515577899999996E-4</v>
      </c>
      <c r="Q669" s="120"/>
      <c r="R669" s="121"/>
    </row>
    <row r="670" spans="2:18" x14ac:dyDescent="0.25">
      <c r="B670" s="114" t="s">
        <v>74</v>
      </c>
      <c r="C670" s="115" t="s">
        <v>215</v>
      </c>
      <c r="D670" s="116" t="s">
        <v>75</v>
      </c>
      <c r="E670" s="115" t="s">
        <v>76</v>
      </c>
      <c r="F670" s="117">
        <v>43392.682245370372</v>
      </c>
      <c r="G670" s="117">
        <v>43983</v>
      </c>
      <c r="H670" s="115" t="s">
        <v>77</v>
      </c>
      <c r="I670" s="118">
        <v>590960233</v>
      </c>
      <c r="J670" s="145">
        <v>524930685</v>
      </c>
      <c r="K670" s="118">
        <v>43128705.489524156</v>
      </c>
      <c r="L670" s="145">
        <v>590960233</v>
      </c>
      <c r="M670" s="146">
        <v>7.2980723711999998E-2</v>
      </c>
      <c r="N670" s="146">
        <v>8.0000000591999992E-2</v>
      </c>
      <c r="O670" s="115" t="s">
        <v>78</v>
      </c>
      <c r="P670" s="158">
        <v>3.4813872799999997E-4</v>
      </c>
      <c r="Q670" s="120"/>
      <c r="R670" s="121"/>
    </row>
    <row r="671" spans="2:18" x14ac:dyDescent="0.25">
      <c r="B671" s="114" t="s">
        <v>74</v>
      </c>
      <c r="C671" s="115" t="s">
        <v>215</v>
      </c>
      <c r="D671" s="116" t="s">
        <v>75</v>
      </c>
      <c r="E671" s="115" t="s">
        <v>76</v>
      </c>
      <c r="F671" s="117">
        <v>43251.540162037039</v>
      </c>
      <c r="G671" s="117">
        <v>43999</v>
      </c>
      <c r="H671" s="115" t="s">
        <v>77</v>
      </c>
      <c r="I671" s="118">
        <v>635881822</v>
      </c>
      <c r="J671" s="145">
        <v>554977334</v>
      </c>
      <c r="K671" s="118">
        <v>42830359.015550263</v>
      </c>
      <c r="L671" s="145">
        <v>635881822</v>
      </c>
      <c r="M671" s="146">
        <v>6.7355847476E-2</v>
      </c>
      <c r="N671" s="146">
        <v>7.7468984396999993E-2</v>
      </c>
      <c r="O671" s="115" t="s">
        <v>78</v>
      </c>
      <c r="P671" s="158">
        <v>3.4573044900000003E-4</v>
      </c>
      <c r="Q671" s="120"/>
      <c r="R671" s="121"/>
    </row>
    <row r="672" spans="2:18" x14ac:dyDescent="0.25">
      <c r="B672" s="122" t="s">
        <v>109</v>
      </c>
      <c r="C672" s="123"/>
      <c r="D672" s="123"/>
      <c r="E672" s="123"/>
      <c r="F672" s="123"/>
      <c r="G672" s="123"/>
      <c r="H672" s="120"/>
      <c r="I672" s="126">
        <v>31009238532</v>
      </c>
      <c r="J672" s="147">
        <v>27492892086</v>
      </c>
      <c r="K672" s="126">
        <v>14608452687.007557</v>
      </c>
      <c r="L672" s="147">
        <v>31009238532</v>
      </c>
      <c r="M672" s="120"/>
      <c r="N672" s="120"/>
      <c r="O672" s="120"/>
      <c r="P672" s="159">
        <v>0.11792072305400002</v>
      </c>
      <c r="Q672" s="123" t="s">
        <v>79</v>
      </c>
      <c r="R672" s="148">
        <v>6.9898500109808878E-3</v>
      </c>
    </row>
    <row r="673" spans="2:18" x14ac:dyDescent="0.25">
      <c r="B673" s="114" t="s">
        <v>74</v>
      </c>
      <c r="C673" s="115" t="s">
        <v>90</v>
      </c>
      <c r="D673" s="116" t="s">
        <v>75</v>
      </c>
      <c r="E673" s="115" t="s">
        <v>76</v>
      </c>
      <c r="F673" s="117">
        <v>43627.71365740741</v>
      </c>
      <c r="G673" s="117">
        <v>44043</v>
      </c>
      <c r="H673" s="115" t="s">
        <v>77</v>
      </c>
      <c r="I673" s="118">
        <v>273940069</v>
      </c>
      <c r="J673" s="145">
        <v>251849349</v>
      </c>
      <c r="K673" s="118">
        <v>252963451.38550961</v>
      </c>
      <c r="L673" s="145">
        <v>273940069</v>
      </c>
      <c r="M673" s="146">
        <v>0.92342625271599998</v>
      </c>
      <c r="N673" s="146">
        <v>7.9781577095999992E-2</v>
      </c>
      <c r="O673" s="115" t="s">
        <v>78</v>
      </c>
      <c r="P673" s="158">
        <v>2.0419433689999999E-3</v>
      </c>
      <c r="Q673" s="120"/>
      <c r="R673" s="121"/>
    </row>
    <row r="674" spans="2:18" x14ac:dyDescent="0.25">
      <c r="B674" s="114" t="s">
        <v>74</v>
      </c>
      <c r="C674" s="115" t="s">
        <v>90</v>
      </c>
      <c r="D674" s="116" t="s">
        <v>75</v>
      </c>
      <c r="E674" s="115" t="s">
        <v>76</v>
      </c>
      <c r="F674" s="117">
        <v>43627.7108912037</v>
      </c>
      <c r="G674" s="117">
        <v>44043</v>
      </c>
      <c r="H674" s="115" t="s">
        <v>77</v>
      </c>
      <c r="I674" s="118">
        <v>273940069</v>
      </c>
      <c r="J674" s="145">
        <v>251849349</v>
      </c>
      <c r="K674" s="118">
        <v>252963451.38550961</v>
      </c>
      <c r="L674" s="145">
        <v>273940069</v>
      </c>
      <c r="M674" s="146">
        <v>0.92342625271599998</v>
      </c>
      <c r="N674" s="146">
        <v>7.9781577095999992E-2</v>
      </c>
      <c r="O674" s="115" t="s">
        <v>78</v>
      </c>
      <c r="P674" s="158">
        <v>2.0419433689999999E-3</v>
      </c>
      <c r="Q674" s="120"/>
      <c r="R674" s="121"/>
    </row>
    <row r="675" spans="2:18" x14ac:dyDescent="0.25">
      <c r="B675" s="114" t="s">
        <v>74</v>
      </c>
      <c r="C675" s="115" t="s">
        <v>90</v>
      </c>
      <c r="D675" s="116" t="s">
        <v>75</v>
      </c>
      <c r="E675" s="115" t="s">
        <v>76</v>
      </c>
      <c r="F675" s="117">
        <v>43627.712118055555</v>
      </c>
      <c r="G675" s="117">
        <v>44043</v>
      </c>
      <c r="H675" s="115" t="s">
        <v>77</v>
      </c>
      <c r="I675" s="118">
        <v>273940069</v>
      </c>
      <c r="J675" s="145">
        <v>251849349</v>
      </c>
      <c r="K675" s="118">
        <v>252963451.38550961</v>
      </c>
      <c r="L675" s="145">
        <v>273940069</v>
      </c>
      <c r="M675" s="146">
        <v>0.92342625271599998</v>
      </c>
      <c r="N675" s="146">
        <v>7.9781577095999992E-2</v>
      </c>
      <c r="O675" s="115" t="s">
        <v>78</v>
      </c>
      <c r="P675" s="158">
        <v>2.0419433689999999E-3</v>
      </c>
      <c r="Q675" s="120"/>
      <c r="R675" s="121"/>
    </row>
    <row r="676" spans="2:18" x14ac:dyDescent="0.25">
      <c r="B676" s="114" t="s">
        <v>74</v>
      </c>
      <c r="C676" s="115" t="s">
        <v>90</v>
      </c>
      <c r="D676" s="116" t="s">
        <v>75</v>
      </c>
      <c r="E676" s="115" t="s">
        <v>76</v>
      </c>
      <c r="F676" s="117">
        <v>43627.709583333337</v>
      </c>
      <c r="G676" s="117">
        <v>44043</v>
      </c>
      <c r="H676" s="115" t="s">
        <v>77</v>
      </c>
      <c r="I676" s="118">
        <v>273940069</v>
      </c>
      <c r="J676" s="145">
        <v>251849349</v>
      </c>
      <c r="K676" s="118">
        <v>252963451.38550961</v>
      </c>
      <c r="L676" s="145">
        <v>273940069</v>
      </c>
      <c r="M676" s="146">
        <v>0.92342625271599998</v>
      </c>
      <c r="N676" s="146">
        <v>7.9781577095999992E-2</v>
      </c>
      <c r="O676" s="115" t="s">
        <v>78</v>
      </c>
      <c r="P676" s="158">
        <v>2.0419433689999999E-3</v>
      </c>
      <c r="Q676" s="120"/>
      <c r="R676" s="121"/>
    </row>
    <row r="677" spans="2:18" x14ac:dyDescent="0.25">
      <c r="B677" s="114" t="s">
        <v>74</v>
      </c>
      <c r="C677" s="115" t="s">
        <v>90</v>
      </c>
      <c r="D677" s="116" t="s">
        <v>75</v>
      </c>
      <c r="E677" s="115" t="s">
        <v>76</v>
      </c>
      <c r="F677" s="117">
        <v>43627.713946759257</v>
      </c>
      <c r="G677" s="117">
        <v>44043</v>
      </c>
      <c r="H677" s="115" t="s">
        <v>77</v>
      </c>
      <c r="I677" s="118">
        <v>273940069</v>
      </c>
      <c r="J677" s="145">
        <v>251849349</v>
      </c>
      <c r="K677" s="118">
        <v>252963451.38550961</v>
      </c>
      <c r="L677" s="145">
        <v>273940069</v>
      </c>
      <c r="M677" s="146">
        <v>0.92342625271599998</v>
      </c>
      <c r="N677" s="146">
        <v>7.9781577095999992E-2</v>
      </c>
      <c r="O677" s="115" t="s">
        <v>78</v>
      </c>
      <c r="P677" s="158">
        <v>2.0419433689999999E-3</v>
      </c>
      <c r="Q677" s="120"/>
      <c r="R677" s="121"/>
    </row>
    <row r="678" spans="2:18" x14ac:dyDescent="0.25">
      <c r="B678" s="114" t="s">
        <v>74</v>
      </c>
      <c r="C678" s="115" t="s">
        <v>90</v>
      </c>
      <c r="D678" s="116" t="s">
        <v>75</v>
      </c>
      <c r="E678" s="115" t="s">
        <v>76</v>
      </c>
      <c r="F678" s="117">
        <v>43627.711192129631</v>
      </c>
      <c r="G678" s="117">
        <v>44043</v>
      </c>
      <c r="H678" s="115" t="s">
        <v>77</v>
      </c>
      <c r="I678" s="118">
        <v>273940069</v>
      </c>
      <c r="J678" s="145">
        <v>251849349</v>
      </c>
      <c r="K678" s="118">
        <v>252963451.38550961</v>
      </c>
      <c r="L678" s="145">
        <v>273940069</v>
      </c>
      <c r="M678" s="146">
        <v>0.92342625271599998</v>
      </c>
      <c r="N678" s="146">
        <v>7.9781577095999992E-2</v>
      </c>
      <c r="O678" s="115" t="s">
        <v>78</v>
      </c>
      <c r="P678" s="158">
        <v>2.0419433689999999E-3</v>
      </c>
      <c r="Q678" s="120"/>
      <c r="R678" s="121"/>
    </row>
    <row r="679" spans="2:18" x14ac:dyDescent="0.25">
      <c r="B679" s="114" t="s">
        <v>74</v>
      </c>
      <c r="C679" s="115" t="s">
        <v>90</v>
      </c>
      <c r="D679" s="116" t="s">
        <v>75</v>
      </c>
      <c r="E679" s="115" t="s">
        <v>76</v>
      </c>
      <c r="F679" s="117">
        <v>43108.636319444442</v>
      </c>
      <c r="G679" s="117">
        <v>43756</v>
      </c>
      <c r="H679" s="115" t="s">
        <v>77</v>
      </c>
      <c r="I679" s="118">
        <v>261847123</v>
      </c>
      <c r="J679" s="145">
        <v>233198282</v>
      </c>
      <c r="K679" s="118">
        <v>233256579.11482599</v>
      </c>
      <c r="L679" s="145">
        <v>261847123</v>
      </c>
      <c r="M679" s="146">
        <v>0.89081207554399999</v>
      </c>
      <c r="N679" s="146">
        <v>7.2034038499000003E-2</v>
      </c>
      <c r="O679" s="115" t="s">
        <v>78</v>
      </c>
      <c r="P679" s="158">
        <v>1.8828677520000001E-3</v>
      </c>
      <c r="Q679" s="120"/>
      <c r="R679" s="121"/>
    </row>
    <row r="680" spans="2:18" x14ac:dyDescent="0.25">
      <c r="B680" s="114" t="s">
        <v>74</v>
      </c>
      <c r="C680" s="115" t="s">
        <v>90</v>
      </c>
      <c r="D680" s="116" t="s">
        <v>75</v>
      </c>
      <c r="E680" s="115" t="s">
        <v>76</v>
      </c>
      <c r="F680" s="117">
        <v>43627.712557870371</v>
      </c>
      <c r="G680" s="117">
        <v>44043</v>
      </c>
      <c r="H680" s="115" t="s">
        <v>77</v>
      </c>
      <c r="I680" s="118">
        <v>273940069</v>
      </c>
      <c r="J680" s="145">
        <v>251849349</v>
      </c>
      <c r="K680" s="118">
        <v>252963451.38550961</v>
      </c>
      <c r="L680" s="145">
        <v>273940069</v>
      </c>
      <c r="M680" s="146">
        <v>0.92342625271599998</v>
      </c>
      <c r="N680" s="146">
        <v>7.9781577095999992E-2</v>
      </c>
      <c r="O680" s="115" t="s">
        <v>78</v>
      </c>
      <c r="P680" s="158">
        <v>2.0419433689999999E-3</v>
      </c>
      <c r="Q680" s="120"/>
      <c r="R680" s="121"/>
    </row>
    <row r="681" spans="2:18" x14ac:dyDescent="0.25">
      <c r="B681" s="114" t="s">
        <v>74</v>
      </c>
      <c r="C681" s="115" t="s">
        <v>90</v>
      </c>
      <c r="D681" s="116" t="s">
        <v>75</v>
      </c>
      <c r="E681" s="115" t="s">
        <v>76</v>
      </c>
      <c r="F681" s="117">
        <v>43627.710196759261</v>
      </c>
      <c r="G681" s="117">
        <v>44043</v>
      </c>
      <c r="H681" s="115" t="s">
        <v>77</v>
      </c>
      <c r="I681" s="118">
        <v>273940069</v>
      </c>
      <c r="J681" s="145">
        <v>251849349</v>
      </c>
      <c r="K681" s="118">
        <v>252963451.38550961</v>
      </c>
      <c r="L681" s="145">
        <v>273940069</v>
      </c>
      <c r="M681" s="146">
        <v>0.92342625271599998</v>
      </c>
      <c r="N681" s="146">
        <v>7.9781577095999992E-2</v>
      </c>
      <c r="O681" s="115" t="s">
        <v>78</v>
      </c>
      <c r="P681" s="158">
        <v>2.0419433689999999E-3</v>
      </c>
      <c r="Q681" s="120"/>
      <c r="R681" s="121"/>
    </row>
    <row r="682" spans="2:18" x14ac:dyDescent="0.25">
      <c r="B682" s="114" t="s">
        <v>74</v>
      </c>
      <c r="C682" s="115" t="s">
        <v>90</v>
      </c>
      <c r="D682" s="116" t="s">
        <v>75</v>
      </c>
      <c r="E682" s="115" t="s">
        <v>76</v>
      </c>
      <c r="F682" s="117">
        <v>43711.679166666669</v>
      </c>
      <c r="G682" s="117">
        <v>44270</v>
      </c>
      <c r="H682" s="115" t="s">
        <v>77</v>
      </c>
      <c r="I682" s="118">
        <v>228361644</v>
      </c>
      <c r="J682" s="145">
        <v>204151817</v>
      </c>
      <c r="K682" s="118">
        <v>201370071.22667745</v>
      </c>
      <c r="L682" s="145">
        <v>228361644</v>
      </c>
      <c r="M682" s="146">
        <v>0.88180338737899999</v>
      </c>
      <c r="N682" s="146">
        <v>8.135894371199999E-2</v>
      </c>
      <c r="O682" s="115" t="s">
        <v>78</v>
      </c>
      <c r="P682" s="158">
        <v>1.625477038E-3</v>
      </c>
      <c r="Q682" s="120"/>
      <c r="R682" s="121"/>
    </row>
    <row r="683" spans="2:18" x14ac:dyDescent="0.25">
      <c r="B683" s="114" t="s">
        <v>74</v>
      </c>
      <c r="C683" s="115" t="s">
        <v>90</v>
      </c>
      <c r="D683" s="116" t="s">
        <v>75</v>
      </c>
      <c r="E683" s="115" t="s">
        <v>76</v>
      </c>
      <c r="F683" s="117">
        <v>43627.711585648147</v>
      </c>
      <c r="G683" s="117">
        <v>44043</v>
      </c>
      <c r="H683" s="115" t="s">
        <v>77</v>
      </c>
      <c r="I683" s="118">
        <v>273940069</v>
      </c>
      <c r="J683" s="145">
        <v>251849349</v>
      </c>
      <c r="K683" s="118">
        <v>252963451.38550961</v>
      </c>
      <c r="L683" s="145">
        <v>273940069</v>
      </c>
      <c r="M683" s="146">
        <v>0.92342625271599998</v>
      </c>
      <c r="N683" s="146">
        <v>7.9781577095999992E-2</v>
      </c>
      <c r="O683" s="115" t="s">
        <v>78</v>
      </c>
      <c r="P683" s="158">
        <v>2.0419433689999999E-3</v>
      </c>
      <c r="Q683" s="120"/>
      <c r="R683" s="121"/>
    </row>
    <row r="684" spans="2:18" x14ac:dyDescent="0.25">
      <c r="B684" s="114" t="s">
        <v>74</v>
      </c>
      <c r="C684" s="115" t="s">
        <v>90</v>
      </c>
      <c r="D684" s="116" t="s">
        <v>75</v>
      </c>
      <c r="E684" s="115" t="s">
        <v>76</v>
      </c>
      <c r="F684" s="117">
        <v>43594.547858796293</v>
      </c>
      <c r="G684" s="117">
        <v>43823</v>
      </c>
      <c r="H684" s="115" t="s">
        <v>77</v>
      </c>
      <c r="I684" s="118">
        <v>40726027</v>
      </c>
      <c r="J684" s="145">
        <v>38919429</v>
      </c>
      <c r="K684" s="118">
        <v>40045871.070198193</v>
      </c>
      <c r="L684" s="145">
        <v>40726027</v>
      </c>
      <c r="M684" s="146">
        <v>0.98329923196799995</v>
      </c>
      <c r="N684" s="146">
        <v>7.5000001819999995E-2</v>
      </c>
      <c r="O684" s="115" t="s">
        <v>78</v>
      </c>
      <c r="P684" s="158">
        <v>3.2325381600000001E-4</v>
      </c>
      <c r="Q684" s="120"/>
      <c r="R684" s="121"/>
    </row>
    <row r="685" spans="2:18" x14ac:dyDescent="0.25">
      <c r="B685" s="114" t="s">
        <v>74</v>
      </c>
      <c r="C685" s="115" t="s">
        <v>90</v>
      </c>
      <c r="D685" s="116" t="s">
        <v>75</v>
      </c>
      <c r="E685" s="115" t="s">
        <v>76</v>
      </c>
      <c r="F685" s="117">
        <v>43627.713414351849</v>
      </c>
      <c r="G685" s="117">
        <v>44043</v>
      </c>
      <c r="H685" s="115" t="s">
        <v>77</v>
      </c>
      <c r="I685" s="118">
        <v>273940069</v>
      </c>
      <c r="J685" s="145">
        <v>251849349</v>
      </c>
      <c r="K685" s="118">
        <v>252963451.38550961</v>
      </c>
      <c r="L685" s="145">
        <v>273940069</v>
      </c>
      <c r="M685" s="146">
        <v>0.92342625271599998</v>
      </c>
      <c r="N685" s="146">
        <v>7.9781577095999992E-2</v>
      </c>
      <c r="O685" s="115" t="s">
        <v>78</v>
      </c>
      <c r="P685" s="158">
        <v>2.0419433689999999E-3</v>
      </c>
      <c r="Q685" s="120"/>
      <c r="R685" s="121"/>
    </row>
    <row r="686" spans="2:18" x14ac:dyDescent="0.25">
      <c r="B686" s="114" t="s">
        <v>74</v>
      </c>
      <c r="C686" s="115" t="s">
        <v>90</v>
      </c>
      <c r="D686" s="116" t="s">
        <v>75</v>
      </c>
      <c r="E686" s="115" t="s">
        <v>76</v>
      </c>
      <c r="F686" s="117">
        <v>43627.71056712963</v>
      </c>
      <c r="G686" s="117">
        <v>44043</v>
      </c>
      <c r="H686" s="115" t="s">
        <v>77</v>
      </c>
      <c r="I686" s="118">
        <v>273940069</v>
      </c>
      <c r="J686" s="145">
        <v>251849349</v>
      </c>
      <c r="K686" s="118">
        <v>252963451.38550961</v>
      </c>
      <c r="L686" s="145">
        <v>273940069</v>
      </c>
      <c r="M686" s="146">
        <v>0.92342625271599998</v>
      </c>
      <c r="N686" s="146">
        <v>7.9781577095999992E-2</v>
      </c>
      <c r="O686" s="115" t="s">
        <v>78</v>
      </c>
      <c r="P686" s="158">
        <v>2.0419433689999999E-3</v>
      </c>
      <c r="Q686" s="120"/>
      <c r="R686" s="121"/>
    </row>
    <row r="687" spans="2:18" x14ac:dyDescent="0.25">
      <c r="B687" s="114" t="s">
        <v>74</v>
      </c>
      <c r="C687" s="115" t="s">
        <v>90</v>
      </c>
      <c r="D687" s="116" t="s">
        <v>75</v>
      </c>
      <c r="E687" s="115" t="s">
        <v>76</v>
      </c>
      <c r="F687" s="117">
        <v>43711.683611111112</v>
      </c>
      <c r="G687" s="117">
        <v>44263</v>
      </c>
      <c r="H687" s="115" t="s">
        <v>77</v>
      </c>
      <c r="I687" s="118">
        <v>336624658</v>
      </c>
      <c r="J687" s="145">
        <v>300739841</v>
      </c>
      <c r="K687" s="118">
        <v>302486364.7911827</v>
      </c>
      <c r="L687" s="145">
        <v>336624658</v>
      </c>
      <c r="M687" s="146">
        <v>0.89858647488400001</v>
      </c>
      <c r="N687" s="146">
        <v>8.1426106720000002E-2</v>
      </c>
      <c r="O687" s="115" t="s">
        <v>78</v>
      </c>
      <c r="P687" s="158">
        <v>2.4416967089999999E-3</v>
      </c>
      <c r="Q687" s="120"/>
      <c r="R687" s="121"/>
    </row>
    <row r="688" spans="2:18" x14ac:dyDescent="0.25">
      <c r="B688" s="114" t="s">
        <v>74</v>
      </c>
      <c r="C688" s="115" t="s">
        <v>90</v>
      </c>
      <c r="D688" s="116" t="s">
        <v>75</v>
      </c>
      <c r="E688" s="115" t="s">
        <v>76</v>
      </c>
      <c r="F688" s="117">
        <v>43627.711840277778</v>
      </c>
      <c r="G688" s="117">
        <v>44043</v>
      </c>
      <c r="H688" s="115" t="s">
        <v>77</v>
      </c>
      <c r="I688" s="118">
        <v>273940069</v>
      </c>
      <c r="J688" s="145">
        <v>251849349</v>
      </c>
      <c r="K688" s="118">
        <v>252963451.38550961</v>
      </c>
      <c r="L688" s="145">
        <v>273940069</v>
      </c>
      <c r="M688" s="146">
        <v>0.92342625271599998</v>
      </c>
      <c r="N688" s="146">
        <v>7.9781577095999992E-2</v>
      </c>
      <c r="O688" s="115" t="s">
        <v>78</v>
      </c>
      <c r="P688" s="158">
        <v>2.0419433689999999E-3</v>
      </c>
      <c r="Q688" s="120"/>
      <c r="R688" s="121"/>
    </row>
    <row r="689" spans="2:18" x14ac:dyDescent="0.25">
      <c r="B689" s="114" t="s">
        <v>74</v>
      </c>
      <c r="C689" s="115" t="s">
        <v>90</v>
      </c>
      <c r="D689" s="116" t="s">
        <v>75</v>
      </c>
      <c r="E689" s="115" t="s">
        <v>76</v>
      </c>
      <c r="F689" s="117">
        <v>43616.664571759262</v>
      </c>
      <c r="G689" s="117">
        <v>44419</v>
      </c>
      <c r="H689" s="115" t="s">
        <v>77</v>
      </c>
      <c r="I689" s="118">
        <v>184256096</v>
      </c>
      <c r="J689" s="145">
        <v>155501075</v>
      </c>
      <c r="K689" s="118">
        <v>153081435.73079976</v>
      </c>
      <c r="L689" s="145">
        <v>184256096</v>
      </c>
      <c r="M689" s="146">
        <v>0.83080798439800008</v>
      </c>
      <c r="N689" s="146">
        <v>8.8370563515E-2</v>
      </c>
      <c r="O689" s="115" t="s">
        <v>78</v>
      </c>
      <c r="P689" s="158">
        <v>1.235686898E-3</v>
      </c>
      <c r="Q689" s="120"/>
      <c r="R689" s="121"/>
    </row>
    <row r="690" spans="2:18" x14ac:dyDescent="0.25">
      <c r="B690" s="122" t="s">
        <v>91</v>
      </c>
      <c r="C690" s="123"/>
      <c r="D690" s="123"/>
      <c r="E690" s="123"/>
      <c r="F690" s="123"/>
      <c r="G690" s="123"/>
      <c r="H690" s="120"/>
      <c r="I690" s="126">
        <v>4339096376</v>
      </c>
      <c r="J690" s="147">
        <v>3954702632</v>
      </c>
      <c r="K690" s="126">
        <v>3965801738.5597982</v>
      </c>
      <c r="L690" s="147">
        <v>4339096376</v>
      </c>
      <c r="M690" s="120"/>
      <c r="N690" s="120"/>
      <c r="O690" s="120"/>
      <c r="P690" s="159">
        <v>3.2012302641000009E-2</v>
      </c>
      <c r="Q690" s="123" t="s">
        <v>79</v>
      </c>
      <c r="R690" s="148">
        <v>2.3058199863926474E-3</v>
      </c>
    </row>
    <row r="691" spans="2:18" x14ac:dyDescent="0.25">
      <c r="B691" s="114" t="s">
        <v>74</v>
      </c>
      <c r="C691" s="115" t="s">
        <v>134</v>
      </c>
      <c r="D691" s="116" t="s">
        <v>75</v>
      </c>
      <c r="E691" s="115" t="s">
        <v>76</v>
      </c>
      <c r="F691" s="117">
        <v>43671.696435185186</v>
      </c>
      <c r="G691" s="117">
        <v>44435</v>
      </c>
      <c r="H691" s="115" t="s">
        <v>77</v>
      </c>
      <c r="I691" s="118">
        <v>164899680</v>
      </c>
      <c r="J691" s="145">
        <v>140168486</v>
      </c>
      <c r="K691" s="118">
        <v>139540594.40879574</v>
      </c>
      <c r="L691" s="145">
        <v>164899680</v>
      </c>
      <c r="M691" s="146">
        <v>0.84621507093800008</v>
      </c>
      <c r="N691" s="146">
        <v>8.774796281000001E-2</v>
      </c>
      <c r="O691" s="115" t="s">
        <v>78</v>
      </c>
      <c r="P691" s="158">
        <v>1.1263840290000001E-3</v>
      </c>
      <c r="Q691" s="120"/>
      <c r="R691" s="121"/>
    </row>
    <row r="692" spans="2:18" x14ac:dyDescent="0.25">
      <c r="B692" s="114" t="s">
        <v>74</v>
      </c>
      <c r="C692" s="115" t="s">
        <v>134</v>
      </c>
      <c r="D692" s="116" t="s">
        <v>75</v>
      </c>
      <c r="E692" s="115" t="s">
        <v>76</v>
      </c>
      <c r="F692" s="117">
        <v>43523.467812499999</v>
      </c>
      <c r="G692" s="117">
        <v>44361</v>
      </c>
      <c r="H692" s="115" t="s">
        <v>77</v>
      </c>
      <c r="I692" s="118">
        <v>661480134</v>
      </c>
      <c r="J692" s="145">
        <v>558334963</v>
      </c>
      <c r="K692" s="118">
        <v>553542265.9243052</v>
      </c>
      <c r="L692" s="145">
        <v>661480134</v>
      </c>
      <c r="M692" s="146">
        <v>0.83682371921999998</v>
      </c>
      <c r="N692" s="146">
        <v>8.7747961972999999E-2</v>
      </c>
      <c r="O692" s="115" t="s">
        <v>78</v>
      </c>
      <c r="P692" s="158">
        <v>4.4682421630000005E-3</v>
      </c>
      <c r="Q692" s="120"/>
      <c r="R692" s="121"/>
    </row>
    <row r="693" spans="2:18" x14ac:dyDescent="0.25">
      <c r="B693" s="114" t="s">
        <v>74</v>
      </c>
      <c r="C693" s="115" t="s">
        <v>134</v>
      </c>
      <c r="D693" s="116" t="s">
        <v>75</v>
      </c>
      <c r="E693" s="115" t="s">
        <v>76</v>
      </c>
      <c r="F693" s="117">
        <v>43706.677268518521</v>
      </c>
      <c r="G693" s="117">
        <v>43985</v>
      </c>
      <c r="H693" s="115" t="s">
        <v>77</v>
      </c>
      <c r="I693" s="118">
        <v>267739726</v>
      </c>
      <c r="J693" s="145">
        <v>253088434</v>
      </c>
      <c r="K693" s="118">
        <v>254764948.50792938</v>
      </c>
      <c r="L693" s="145">
        <v>267739726</v>
      </c>
      <c r="M693" s="146">
        <v>0.95153958777100001</v>
      </c>
      <c r="N693" s="146">
        <v>7.8216621914000001E-2</v>
      </c>
      <c r="O693" s="115" t="s">
        <v>78</v>
      </c>
      <c r="P693" s="158">
        <v>2.0564852129999998E-3</v>
      </c>
      <c r="Q693" s="120"/>
      <c r="R693" s="121"/>
    </row>
    <row r="694" spans="2:18" x14ac:dyDescent="0.25">
      <c r="B694" s="114" t="s">
        <v>74</v>
      </c>
      <c r="C694" s="115" t="s">
        <v>134</v>
      </c>
      <c r="D694" s="116" t="s">
        <v>75</v>
      </c>
      <c r="E694" s="115" t="s">
        <v>76</v>
      </c>
      <c r="F694" s="117">
        <v>43523.470127314817</v>
      </c>
      <c r="G694" s="117">
        <v>44361</v>
      </c>
      <c r="H694" s="115" t="s">
        <v>77</v>
      </c>
      <c r="I694" s="118">
        <v>661480134</v>
      </c>
      <c r="J694" s="145">
        <v>558334963</v>
      </c>
      <c r="K694" s="118">
        <v>553542265.9243052</v>
      </c>
      <c r="L694" s="145">
        <v>661480134</v>
      </c>
      <c r="M694" s="146">
        <v>0.83682371921999998</v>
      </c>
      <c r="N694" s="146">
        <v>8.7747961972999999E-2</v>
      </c>
      <c r="O694" s="115" t="s">
        <v>78</v>
      </c>
      <c r="P694" s="158">
        <v>4.4682421630000005E-3</v>
      </c>
      <c r="Q694" s="120"/>
      <c r="R694" s="121"/>
    </row>
    <row r="695" spans="2:18" x14ac:dyDescent="0.25">
      <c r="B695" s="114" t="s">
        <v>74</v>
      </c>
      <c r="C695" s="115" t="s">
        <v>134</v>
      </c>
      <c r="D695" s="116" t="s">
        <v>75</v>
      </c>
      <c r="E695" s="115" t="s">
        <v>76</v>
      </c>
      <c r="F695" s="117">
        <v>43523.460868055554</v>
      </c>
      <c r="G695" s="117">
        <v>44361</v>
      </c>
      <c r="H695" s="115" t="s">
        <v>77</v>
      </c>
      <c r="I695" s="118">
        <v>661480134</v>
      </c>
      <c r="J695" s="145">
        <v>558334963</v>
      </c>
      <c r="K695" s="118">
        <v>553542265.9243052</v>
      </c>
      <c r="L695" s="145">
        <v>661480134</v>
      </c>
      <c r="M695" s="146">
        <v>0.83682371921999998</v>
      </c>
      <c r="N695" s="146">
        <v>8.7747961972999999E-2</v>
      </c>
      <c r="O695" s="115" t="s">
        <v>78</v>
      </c>
      <c r="P695" s="158">
        <v>4.4682421630000005E-3</v>
      </c>
      <c r="Q695" s="120"/>
      <c r="R695" s="121"/>
    </row>
    <row r="696" spans="2:18" x14ac:dyDescent="0.25">
      <c r="B696" s="114" t="s">
        <v>74</v>
      </c>
      <c r="C696" s="115" t="s">
        <v>134</v>
      </c>
      <c r="D696" s="116" t="s">
        <v>75</v>
      </c>
      <c r="E696" s="115" t="s">
        <v>76</v>
      </c>
      <c r="F696" s="117">
        <v>43698.608680555553</v>
      </c>
      <c r="G696" s="117">
        <v>44783</v>
      </c>
      <c r="H696" s="115" t="s">
        <v>77</v>
      </c>
      <c r="I696" s="118">
        <v>1345369863</v>
      </c>
      <c r="J696" s="145">
        <v>1070089376</v>
      </c>
      <c r="K696" s="118">
        <v>1053973013.7109588</v>
      </c>
      <c r="L696" s="145">
        <v>1345369863</v>
      </c>
      <c r="M696" s="146">
        <v>0.78340762841300005</v>
      </c>
      <c r="N696" s="146">
        <v>9.3083318868999995E-2</v>
      </c>
      <c r="O696" s="115" t="s">
        <v>78</v>
      </c>
      <c r="P696" s="158">
        <v>8.5077634519999997E-3</v>
      </c>
      <c r="Q696" s="120"/>
      <c r="R696" s="121"/>
    </row>
    <row r="697" spans="2:18" x14ac:dyDescent="0.25">
      <c r="B697" s="114" t="s">
        <v>74</v>
      </c>
      <c r="C697" s="115" t="s">
        <v>134</v>
      </c>
      <c r="D697" s="116" t="s">
        <v>75</v>
      </c>
      <c r="E697" s="115" t="s">
        <v>76</v>
      </c>
      <c r="F697" s="117">
        <v>43523.468240740738</v>
      </c>
      <c r="G697" s="117">
        <v>44361</v>
      </c>
      <c r="H697" s="115" t="s">
        <v>77</v>
      </c>
      <c r="I697" s="118">
        <v>661480134</v>
      </c>
      <c r="J697" s="145">
        <v>558334963</v>
      </c>
      <c r="K697" s="118">
        <v>553542265.9243052</v>
      </c>
      <c r="L697" s="145">
        <v>661480134</v>
      </c>
      <c r="M697" s="146">
        <v>0.83682371921999998</v>
      </c>
      <c r="N697" s="146">
        <v>8.7747961972999999E-2</v>
      </c>
      <c r="O697" s="115" t="s">
        <v>78</v>
      </c>
      <c r="P697" s="158">
        <v>4.4682421630000005E-3</v>
      </c>
      <c r="Q697" s="120"/>
      <c r="R697" s="121"/>
    </row>
    <row r="698" spans="2:18" x14ac:dyDescent="0.25">
      <c r="B698" s="114" t="s">
        <v>74</v>
      </c>
      <c r="C698" s="115" t="s">
        <v>134</v>
      </c>
      <c r="D698" s="116" t="s">
        <v>75</v>
      </c>
      <c r="E698" s="115" t="s">
        <v>76</v>
      </c>
      <c r="F698" s="117">
        <v>43728.687106481484</v>
      </c>
      <c r="G698" s="117">
        <v>43887</v>
      </c>
      <c r="H698" s="115" t="s">
        <v>77</v>
      </c>
      <c r="I698" s="118">
        <v>209326028</v>
      </c>
      <c r="J698" s="145">
        <v>202666684</v>
      </c>
      <c r="K698" s="118">
        <v>203079196.00165683</v>
      </c>
      <c r="L698" s="145">
        <v>209326028</v>
      </c>
      <c r="M698" s="146">
        <v>0.97015740441800002</v>
      </c>
      <c r="N698" s="146">
        <v>7.7040881337999995E-2</v>
      </c>
      <c r="O698" s="115" t="s">
        <v>78</v>
      </c>
      <c r="P698" s="158">
        <v>1.639273244E-3</v>
      </c>
      <c r="Q698" s="120"/>
      <c r="R698" s="121"/>
    </row>
    <row r="699" spans="2:18" x14ac:dyDescent="0.25">
      <c r="B699" s="114" t="s">
        <v>74</v>
      </c>
      <c r="C699" s="115" t="s">
        <v>134</v>
      </c>
      <c r="D699" s="116" t="s">
        <v>75</v>
      </c>
      <c r="E699" s="115" t="s">
        <v>76</v>
      </c>
      <c r="F699" s="117">
        <v>43523.470451388886</v>
      </c>
      <c r="G699" s="117">
        <v>44361</v>
      </c>
      <c r="H699" s="115" t="s">
        <v>77</v>
      </c>
      <c r="I699" s="118">
        <v>661480134</v>
      </c>
      <c r="J699" s="145">
        <v>558334963</v>
      </c>
      <c r="K699" s="118">
        <v>553542265.9243052</v>
      </c>
      <c r="L699" s="145">
        <v>661480134</v>
      </c>
      <c r="M699" s="146">
        <v>0.83682371921999998</v>
      </c>
      <c r="N699" s="146">
        <v>8.7747961972999999E-2</v>
      </c>
      <c r="O699" s="115" t="s">
        <v>78</v>
      </c>
      <c r="P699" s="158">
        <v>4.4682421630000005E-3</v>
      </c>
      <c r="Q699" s="120"/>
      <c r="R699" s="121"/>
    </row>
    <row r="700" spans="2:18" x14ac:dyDescent="0.25">
      <c r="B700" s="114" t="s">
        <v>74</v>
      </c>
      <c r="C700" s="115" t="s">
        <v>134</v>
      </c>
      <c r="D700" s="116" t="s">
        <v>75</v>
      </c>
      <c r="E700" s="115" t="s">
        <v>76</v>
      </c>
      <c r="F700" s="117">
        <v>43523.466481481482</v>
      </c>
      <c r="G700" s="117">
        <v>44361</v>
      </c>
      <c r="H700" s="115" t="s">
        <v>77</v>
      </c>
      <c r="I700" s="118">
        <v>661480134</v>
      </c>
      <c r="J700" s="145">
        <v>558334963</v>
      </c>
      <c r="K700" s="118">
        <v>553542265.9243052</v>
      </c>
      <c r="L700" s="145">
        <v>661480134</v>
      </c>
      <c r="M700" s="146">
        <v>0.83682371921999998</v>
      </c>
      <c r="N700" s="146">
        <v>8.7747961972999999E-2</v>
      </c>
      <c r="O700" s="115" t="s">
        <v>78</v>
      </c>
      <c r="P700" s="158">
        <v>4.4682421630000005E-3</v>
      </c>
      <c r="Q700" s="120"/>
      <c r="R700" s="121"/>
    </row>
    <row r="701" spans="2:18" x14ac:dyDescent="0.25">
      <c r="B701" s="114" t="s">
        <v>74</v>
      </c>
      <c r="C701" s="115" t="s">
        <v>134</v>
      </c>
      <c r="D701" s="116" t="s">
        <v>75</v>
      </c>
      <c r="E701" s="115" t="s">
        <v>76</v>
      </c>
      <c r="F701" s="117">
        <v>43706.67597222222</v>
      </c>
      <c r="G701" s="117">
        <v>43887</v>
      </c>
      <c r="H701" s="115" t="s">
        <v>77</v>
      </c>
      <c r="I701" s="118">
        <v>104663013</v>
      </c>
      <c r="J701" s="145">
        <v>100881052</v>
      </c>
      <c r="K701" s="118">
        <v>101539597.14833428</v>
      </c>
      <c r="L701" s="145">
        <v>104663013</v>
      </c>
      <c r="M701" s="146">
        <v>0.97015740554199992</v>
      </c>
      <c r="N701" s="146">
        <v>7.7040878280000002E-2</v>
      </c>
      <c r="O701" s="115" t="s">
        <v>78</v>
      </c>
      <c r="P701" s="158">
        <v>8.1963661500000003E-4</v>
      </c>
      <c r="Q701" s="120"/>
      <c r="R701" s="121"/>
    </row>
    <row r="702" spans="2:18" x14ac:dyDescent="0.25">
      <c r="B702" s="114" t="s">
        <v>74</v>
      </c>
      <c r="C702" s="115" t="s">
        <v>134</v>
      </c>
      <c r="D702" s="116" t="s">
        <v>75</v>
      </c>
      <c r="E702" s="115" t="s">
        <v>76</v>
      </c>
      <c r="F702" s="117">
        <v>43523.468738425923</v>
      </c>
      <c r="G702" s="117">
        <v>44361</v>
      </c>
      <c r="H702" s="115" t="s">
        <v>77</v>
      </c>
      <c r="I702" s="118">
        <v>661480134</v>
      </c>
      <c r="J702" s="145">
        <v>558334963</v>
      </c>
      <c r="K702" s="118">
        <v>553542265.9243052</v>
      </c>
      <c r="L702" s="145">
        <v>661480134</v>
      </c>
      <c r="M702" s="146">
        <v>0.83682371921999998</v>
      </c>
      <c r="N702" s="146">
        <v>8.7747961972999999E-2</v>
      </c>
      <c r="O702" s="115" t="s">
        <v>78</v>
      </c>
      <c r="P702" s="158">
        <v>4.4682421630000005E-3</v>
      </c>
      <c r="Q702" s="120"/>
      <c r="R702" s="121"/>
    </row>
    <row r="703" spans="2:18" x14ac:dyDescent="0.25">
      <c r="B703" s="114" t="s">
        <v>74</v>
      </c>
      <c r="C703" s="115" t="s">
        <v>134</v>
      </c>
      <c r="D703" s="116" t="s">
        <v>75</v>
      </c>
      <c r="E703" s="115" t="s">
        <v>76</v>
      </c>
      <c r="F703" s="117">
        <v>43728.687488425923</v>
      </c>
      <c r="G703" s="117">
        <v>43887</v>
      </c>
      <c r="H703" s="115" t="s">
        <v>77</v>
      </c>
      <c r="I703" s="118">
        <v>209326028</v>
      </c>
      <c r="J703" s="145">
        <v>202666684</v>
      </c>
      <c r="K703" s="118">
        <v>203079196.00165683</v>
      </c>
      <c r="L703" s="145">
        <v>209326028</v>
      </c>
      <c r="M703" s="146">
        <v>0.97015740441800002</v>
      </c>
      <c r="N703" s="146">
        <v>7.7040881337999995E-2</v>
      </c>
      <c r="O703" s="115" t="s">
        <v>78</v>
      </c>
      <c r="P703" s="158">
        <v>1.639273244E-3</v>
      </c>
      <c r="Q703" s="120"/>
      <c r="R703" s="121"/>
    </row>
    <row r="704" spans="2:18" x14ac:dyDescent="0.25">
      <c r="B704" s="114" t="s">
        <v>74</v>
      </c>
      <c r="C704" s="115" t="s">
        <v>134</v>
      </c>
      <c r="D704" s="116" t="s">
        <v>75</v>
      </c>
      <c r="E704" s="115" t="s">
        <v>76</v>
      </c>
      <c r="F704" s="117">
        <v>43581.690520833334</v>
      </c>
      <c r="G704" s="117">
        <v>43984</v>
      </c>
      <c r="H704" s="115" t="s">
        <v>77</v>
      </c>
      <c r="I704" s="118">
        <v>252831904</v>
      </c>
      <c r="J704" s="145">
        <v>234693027</v>
      </c>
      <c r="K704" s="118">
        <v>241599430.5860261</v>
      </c>
      <c r="L704" s="145">
        <v>252831904</v>
      </c>
      <c r="M704" s="146">
        <v>0.95557335432599999</v>
      </c>
      <c r="N704" s="146">
        <v>6.9751842622000002E-2</v>
      </c>
      <c r="O704" s="115" t="s">
        <v>78</v>
      </c>
      <c r="P704" s="158">
        <v>1.950211987E-3</v>
      </c>
      <c r="Q704" s="120"/>
      <c r="R704" s="121"/>
    </row>
    <row r="705" spans="2:18" x14ac:dyDescent="0.25">
      <c r="B705" s="114" t="s">
        <v>74</v>
      </c>
      <c r="C705" s="115" t="s">
        <v>134</v>
      </c>
      <c r="D705" s="116" t="s">
        <v>75</v>
      </c>
      <c r="E705" s="115" t="s">
        <v>76</v>
      </c>
      <c r="F705" s="117">
        <v>43523.467361111114</v>
      </c>
      <c r="G705" s="117">
        <v>44361</v>
      </c>
      <c r="H705" s="115" t="s">
        <v>77</v>
      </c>
      <c r="I705" s="118">
        <v>661480134</v>
      </c>
      <c r="J705" s="145">
        <v>558334963</v>
      </c>
      <c r="K705" s="118">
        <v>553542265.9243052</v>
      </c>
      <c r="L705" s="145">
        <v>661480134</v>
      </c>
      <c r="M705" s="146">
        <v>0.83682371921999998</v>
      </c>
      <c r="N705" s="146">
        <v>8.7747961972999999E-2</v>
      </c>
      <c r="O705" s="115" t="s">
        <v>78</v>
      </c>
      <c r="P705" s="158">
        <v>4.4682421630000005E-3</v>
      </c>
      <c r="Q705" s="120"/>
      <c r="R705" s="121"/>
    </row>
    <row r="706" spans="2:18" x14ac:dyDescent="0.25">
      <c r="B706" s="114" t="s">
        <v>74</v>
      </c>
      <c r="C706" s="115" t="s">
        <v>134</v>
      </c>
      <c r="D706" s="116" t="s">
        <v>75</v>
      </c>
      <c r="E706" s="115" t="s">
        <v>76</v>
      </c>
      <c r="F706" s="117">
        <v>43706.676666666666</v>
      </c>
      <c r="G706" s="117">
        <v>44039</v>
      </c>
      <c r="H706" s="115" t="s">
        <v>77</v>
      </c>
      <c r="I706" s="118">
        <v>152703561</v>
      </c>
      <c r="J706" s="145">
        <v>143215691</v>
      </c>
      <c r="K706" s="118">
        <v>144154160.44579175</v>
      </c>
      <c r="L706" s="145">
        <v>152703561</v>
      </c>
      <c r="M706" s="146">
        <v>0.94401308981800003</v>
      </c>
      <c r="N706" s="146">
        <v>7.7344719310000004E-2</v>
      </c>
      <c r="O706" s="115" t="s">
        <v>78</v>
      </c>
      <c r="P706" s="158">
        <v>1.163625142E-3</v>
      </c>
      <c r="Q706" s="120"/>
      <c r="R706" s="121"/>
    </row>
    <row r="707" spans="2:18" x14ac:dyDescent="0.25">
      <c r="B707" s="114" t="s">
        <v>74</v>
      </c>
      <c r="C707" s="115" t="s">
        <v>134</v>
      </c>
      <c r="D707" s="116" t="s">
        <v>75</v>
      </c>
      <c r="E707" s="115" t="s">
        <v>76</v>
      </c>
      <c r="F707" s="117">
        <v>43523.469699074078</v>
      </c>
      <c r="G707" s="117">
        <v>44361</v>
      </c>
      <c r="H707" s="115" t="s">
        <v>77</v>
      </c>
      <c r="I707" s="118">
        <v>661480134</v>
      </c>
      <c r="J707" s="145">
        <v>558334963</v>
      </c>
      <c r="K707" s="118">
        <v>553542265.9243052</v>
      </c>
      <c r="L707" s="145">
        <v>661480134</v>
      </c>
      <c r="M707" s="146">
        <v>0.83682371921999998</v>
      </c>
      <c r="N707" s="146">
        <v>8.7747961972999999E-2</v>
      </c>
      <c r="O707" s="115" t="s">
        <v>78</v>
      </c>
      <c r="P707" s="158">
        <v>4.4682421630000005E-3</v>
      </c>
      <c r="Q707" s="120"/>
      <c r="R707" s="121"/>
    </row>
    <row r="708" spans="2:18" x14ac:dyDescent="0.25">
      <c r="B708" s="114" t="s">
        <v>122</v>
      </c>
      <c r="C708" s="115" t="s">
        <v>134</v>
      </c>
      <c r="D708" s="116" t="s">
        <v>75</v>
      </c>
      <c r="E708" s="115" t="s">
        <v>76</v>
      </c>
      <c r="F708" s="117">
        <v>43733.610578703701</v>
      </c>
      <c r="G708" s="117">
        <v>44988</v>
      </c>
      <c r="H708" s="115" t="s">
        <v>77</v>
      </c>
      <c r="I708" s="118">
        <v>553219180</v>
      </c>
      <c r="J708" s="145">
        <v>417372745</v>
      </c>
      <c r="K708" s="118">
        <v>417907085.17947215</v>
      </c>
      <c r="L708" s="145">
        <v>553219180</v>
      </c>
      <c r="M708" s="146">
        <v>0.75540961030899989</v>
      </c>
      <c r="N708" s="146">
        <v>9.7898263068999999E-2</v>
      </c>
      <c r="O708" s="115" t="s">
        <v>78</v>
      </c>
      <c r="P708" s="158">
        <v>3.3733829799999998E-3</v>
      </c>
      <c r="Q708" s="120"/>
      <c r="R708" s="121"/>
    </row>
    <row r="709" spans="2:18" x14ac:dyDescent="0.25">
      <c r="B709" s="122" t="s">
        <v>135</v>
      </c>
      <c r="C709" s="123"/>
      <c r="D709" s="123"/>
      <c r="E709" s="123"/>
      <c r="F709" s="123"/>
      <c r="G709" s="123"/>
      <c r="H709" s="120"/>
      <c r="I709" s="126">
        <v>9213400189</v>
      </c>
      <c r="J709" s="147">
        <v>7789856846</v>
      </c>
      <c r="K709" s="126">
        <v>7741517615.3093681</v>
      </c>
      <c r="L709" s="147">
        <v>9213400189</v>
      </c>
      <c r="M709" s="120"/>
      <c r="N709" s="120"/>
      <c r="O709" s="120"/>
      <c r="P709" s="159">
        <v>6.2490215373000001E-2</v>
      </c>
      <c r="Q709" s="123" t="s">
        <v>79</v>
      </c>
      <c r="R709" s="148">
        <v>2.2010344060012562E-2</v>
      </c>
    </row>
    <row r="710" spans="2:18" x14ac:dyDescent="0.25">
      <c r="B710" s="114" t="s">
        <v>74</v>
      </c>
      <c r="C710" s="115" t="s">
        <v>123</v>
      </c>
      <c r="D710" s="116" t="s">
        <v>75</v>
      </c>
      <c r="E710" s="115" t="s">
        <v>76</v>
      </c>
      <c r="F710" s="117">
        <v>43706.673229166663</v>
      </c>
      <c r="G710" s="117">
        <v>44431</v>
      </c>
      <c r="H710" s="115" t="s">
        <v>77</v>
      </c>
      <c r="I710" s="118">
        <v>579037671</v>
      </c>
      <c r="J710" s="145">
        <v>504698603</v>
      </c>
      <c r="K710" s="118">
        <v>507888569.58317947</v>
      </c>
      <c r="L710" s="145">
        <v>579037671</v>
      </c>
      <c r="M710" s="146">
        <v>0.87712526320799999</v>
      </c>
      <c r="N710" s="146">
        <v>7.4512159450000004E-2</v>
      </c>
      <c r="O710" s="115" t="s">
        <v>78</v>
      </c>
      <c r="P710" s="158">
        <v>4.0997214859999995E-3</v>
      </c>
      <c r="Q710" s="120"/>
      <c r="R710" s="121"/>
    </row>
    <row r="711" spans="2:18" x14ac:dyDescent="0.25">
      <c r="B711" s="114" t="s">
        <v>74</v>
      </c>
      <c r="C711" s="115" t="s">
        <v>123</v>
      </c>
      <c r="D711" s="116" t="s">
        <v>75</v>
      </c>
      <c r="E711" s="115" t="s">
        <v>76</v>
      </c>
      <c r="F711" s="117">
        <v>43738.639189814814</v>
      </c>
      <c r="G711" s="117">
        <v>43840</v>
      </c>
      <c r="H711" s="115" t="s">
        <v>77</v>
      </c>
      <c r="I711" s="118">
        <v>260085616</v>
      </c>
      <c r="J711" s="145">
        <v>254617499</v>
      </c>
      <c r="K711" s="118">
        <v>254617499.01520157</v>
      </c>
      <c r="L711" s="145">
        <v>260085616</v>
      </c>
      <c r="M711" s="146">
        <v>0.97897570396700007</v>
      </c>
      <c r="N711" s="146">
        <v>7.9001562595000005E-2</v>
      </c>
      <c r="O711" s="115" t="s">
        <v>78</v>
      </c>
      <c r="P711" s="158">
        <v>2.055294988E-3</v>
      </c>
      <c r="Q711" s="120"/>
      <c r="R711" s="121"/>
    </row>
    <row r="712" spans="2:18" x14ac:dyDescent="0.25">
      <c r="B712" s="114" t="s">
        <v>74</v>
      </c>
      <c r="C712" s="115" t="s">
        <v>123</v>
      </c>
      <c r="D712" s="116" t="s">
        <v>75</v>
      </c>
      <c r="E712" s="115" t="s">
        <v>76</v>
      </c>
      <c r="F712" s="117">
        <v>43706.671712962961</v>
      </c>
      <c r="G712" s="117">
        <v>44431</v>
      </c>
      <c r="H712" s="115" t="s">
        <v>77</v>
      </c>
      <c r="I712" s="118">
        <v>579037671</v>
      </c>
      <c r="J712" s="145">
        <v>504803528</v>
      </c>
      <c r="K712" s="118">
        <v>507989074.60754132</v>
      </c>
      <c r="L712" s="145">
        <v>579037671</v>
      </c>
      <c r="M712" s="146">
        <v>0.87729883572199996</v>
      </c>
      <c r="N712" s="146">
        <v>7.4389526691000005E-2</v>
      </c>
      <c r="O712" s="115" t="s">
        <v>78</v>
      </c>
      <c r="P712" s="158">
        <v>4.1005327710000004E-3</v>
      </c>
      <c r="Q712" s="120"/>
      <c r="R712" s="121"/>
    </row>
    <row r="713" spans="2:18" x14ac:dyDescent="0.25">
      <c r="B713" s="114" t="s">
        <v>74</v>
      </c>
      <c r="C713" s="115" t="s">
        <v>123</v>
      </c>
      <c r="D713" s="116" t="s">
        <v>75</v>
      </c>
      <c r="E713" s="115" t="s">
        <v>76</v>
      </c>
      <c r="F713" s="117">
        <v>43728.690868055557</v>
      </c>
      <c r="G713" s="117">
        <v>43916</v>
      </c>
      <c r="H713" s="115" t="s">
        <v>77</v>
      </c>
      <c r="I713" s="118">
        <v>161784247</v>
      </c>
      <c r="J713" s="145">
        <v>155316474</v>
      </c>
      <c r="K713" s="118">
        <v>155653900.18806109</v>
      </c>
      <c r="L713" s="145">
        <v>161784247</v>
      </c>
      <c r="M713" s="146">
        <v>0.96210788797000002</v>
      </c>
      <c r="N713" s="146">
        <v>8.2432156327999995E-2</v>
      </c>
      <c r="O713" s="115" t="s">
        <v>78</v>
      </c>
      <c r="P713" s="158">
        <v>1.2564520590000001E-3</v>
      </c>
      <c r="Q713" s="120"/>
      <c r="R713" s="121"/>
    </row>
    <row r="714" spans="2:18" x14ac:dyDescent="0.25">
      <c r="B714" s="114" t="s">
        <v>74</v>
      </c>
      <c r="C714" s="115" t="s">
        <v>123</v>
      </c>
      <c r="D714" s="116" t="s">
        <v>75</v>
      </c>
      <c r="E714" s="115" t="s">
        <v>76</v>
      </c>
      <c r="F714" s="117">
        <v>43738.639606481483</v>
      </c>
      <c r="G714" s="117">
        <v>43840</v>
      </c>
      <c r="H714" s="115" t="s">
        <v>77</v>
      </c>
      <c r="I714" s="118">
        <v>260085616</v>
      </c>
      <c r="J714" s="145">
        <v>254617499</v>
      </c>
      <c r="K714" s="118">
        <v>254617499.01520157</v>
      </c>
      <c r="L714" s="145">
        <v>260085616</v>
      </c>
      <c r="M714" s="146">
        <v>0.97897570396700007</v>
      </c>
      <c r="N714" s="146">
        <v>7.9001562595000005E-2</v>
      </c>
      <c r="O714" s="115" t="s">
        <v>78</v>
      </c>
      <c r="P714" s="158">
        <v>2.055294988E-3</v>
      </c>
      <c r="Q714" s="120"/>
      <c r="R714" s="121"/>
    </row>
    <row r="715" spans="2:18" x14ac:dyDescent="0.25">
      <c r="B715" s="114" t="s">
        <v>74</v>
      </c>
      <c r="C715" s="115" t="s">
        <v>123</v>
      </c>
      <c r="D715" s="116" t="s">
        <v>75</v>
      </c>
      <c r="E715" s="115" t="s">
        <v>76</v>
      </c>
      <c r="F715" s="117">
        <v>43706.672025462962</v>
      </c>
      <c r="G715" s="117">
        <v>44431</v>
      </c>
      <c r="H715" s="115" t="s">
        <v>77</v>
      </c>
      <c r="I715" s="118">
        <v>579037671</v>
      </c>
      <c r="J715" s="145">
        <v>504803528</v>
      </c>
      <c r="K715" s="118">
        <v>507989074.60754132</v>
      </c>
      <c r="L715" s="145">
        <v>579037671</v>
      </c>
      <c r="M715" s="146">
        <v>0.87729883572199996</v>
      </c>
      <c r="N715" s="146">
        <v>7.4389526691000005E-2</v>
      </c>
      <c r="O715" s="115" t="s">
        <v>78</v>
      </c>
      <c r="P715" s="158">
        <v>4.1005327710000004E-3</v>
      </c>
      <c r="Q715" s="120"/>
      <c r="R715" s="121"/>
    </row>
    <row r="716" spans="2:18" x14ac:dyDescent="0.25">
      <c r="B716" s="114" t="s">
        <v>74</v>
      </c>
      <c r="C716" s="115" t="s">
        <v>123</v>
      </c>
      <c r="D716" s="116" t="s">
        <v>75</v>
      </c>
      <c r="E716" s="115" t="s">
        <v>76</v>
      </c>
      <c r="F716" s="117">
        <v>43738.637812499997</v>
      </c>
      <c r="G716" s="117">
        <v>43840</v>
      </c>
      <c r="H716" s="115" t="s">
        <v>77</v>
      </c>
      <c r="I716" s="118">
        <v>260085616</v>
      </c>
      <c r="J716" s="145">
        <v>254617499</v>
      </c>
      <c r="K716" s="118">
        <v>254617499.01520157</v>
      </c>
      <c r="L716" s="145">
        <v>260085616</v>
      </c>
      <c r="M716" s="146">
        <v>0.97897570396700007</v>
      </c>
      <c r="N716" s="146">
        <v>7.9001562595000005E-2</v>
      </c>
      <c r="O716" s="115" t="s">
        <v>78</v>
      </c>
      <c r="P716" s="158">
        <v>2.055294988E-3</v>
      </c>
      <c r="Q716" s="120"/>
      <c r="R716" s="121"/>
    </row>
    <row r="717" spans="2:18" x14ac:dyDescent="0.25">
      <c r="B717" s="114" t="s">
        <v>74</v>
      </c>
      <c r="C717" s="115" t="s">
        <v>123</v>
      </c>
      <c r="D717" s="116" t="s">
        <v>75</v>
      </c>
      <c r="E717" s="115" t="s">
        <v>76</v>
      </c>
      <c r="F717" s="117">
        <v>43706.672361111108</v>
      </c>
      <c r="G717" s="117">
        <v>44431</v>
      </c>
      <c r="H717" s="115" t="s">
        <v>77</v>
      </c>
      <c r="I717" s="118">
        <v>579037671</v>
      </c>
      <c r="J717" s="145">
        <v>504803528</v>
      </c>
      <c r="K717" s="118">
        <v>507989074.60754132</v>
      </c>
      <c r="L717" s="145">
        <v>579037671</v>
      </c>
      <c r="M717" s="146">
        <v>0.87729883572199996</v>
      </c>
      <c r="N717" s="146">
        <v>7.4389526691000005E-2</v>
      </c>
      <c r="O717" s="115" t="s">
        <v>78</v>
      </c>
      <c r="P717" s="158">
        <v>4.1005327710000004E-3</v>
      </c>
      <c r="Q717" s="120"/>
      <c r="R717" s="121"/>
    </row>
    <row r="718" spans="2:18" x14ac:dyDescent="0.25">
      <c r="B718" s="114" t="s">
        <v>74</v>
      </c>
      <c r="C718" s="115" t="s">
        <v>123</v>
      </c>
      <c r="D718" s="116" t="s">
        <v>75</v>
      </c>
      <c r="E718" s="115" t="s">
        <v>76</v>
      </c>
      <c r="F718" s="117">
        <v>43738.638819444444</v>
      </c>
      <c r="G718" s="117">
        <v>43840</v>
      </c>
      <c r="H718" s="115" t="s">
        <v>77</v>
      </c>
      <c r="I718" s="118">
        <v>260085616</v>
      </c>
      <c r="J718" s="145">
        <v>254617499</v>
      </c>
      <c r="K718" s="118">
        <v>254617499.01520157</v>
      </c>
      <c r="L718" s="145">
        <v>260085616</v>
      </c>
      <c r="M718" s="146">
        <v>0.97897570396700007</v>
      </c>
      <c r="N718" s="146">
        <v>7.9001562595000005E-2</v>
      </c>
      <c r="O718" s="115" t="s">
        <v>78</v>
      </c>
      <c r="P718" s="158">
        <v>2.055294988E-3</v>
      </c>
      <c r="Q718" s="120"/>
      <c r="R718" s="121"/>
    </row>
    <row r="719" spans="2:18" x14ac:dyDescent="0.25">
      <c r="B719" s="122" t="s">
        <v>124</v>
      </c>
      <c r="C719" s="123"/>
      <c r="D719" s="123"/>
      <c r="E719" s="123"/>
      <c r="F719" s="123"/>
      <c r="G719" s="123"/>
      <c r="H719" s="120"/>
      <c r="I719" s="126">
        <v>3518277395</v>
      </c>
      <c r="J719" s="147">
        <v>3192895657</v>
      </c>
      <c r="K719" s="126">
        <v>3205979689.6546707</v>
      </c>
      <c r="L719" s="147">
        <v>3518277395</v>
      </c>
      <c r="M719" s="120"/>
      <c r="N719" s="120"/>
      <c r="O719" s="120"/>
      <c r="P719" s="159">
        <v>2.5878951809999998E-2</v>
      </c>
      <c r="Q719" s="123" t="s">
        <v>79</v>
      </c>
      <c r="R719" s="148">
        <v>1.559403301407657E-2</v>
      </c>
    </row>
    <row r="720" spans="2:18" x14ac:dyDescent="0.25">
      <c r="B720" s="114" t="s">
        <v>74</v>
      </c>
      <c r="C720" s="115" t="s">
        <v>92</v>
      </c>
      <c r="D720" s="116" t="s">
        <v>75</v>
      </c>
      <c r="E720" s="115" t="s">
        <v>76</v>
      </c>
      <c r="F720" s="117">
        <v>43734.685879629629</v>
      </c>
      <c r="G720" s="117">
        <v>43934</v>
      </c>
      <c r="H720" s="115" t="s">
        <v>77</v>
      </c>
      <c r="I720" s="118">
        <v>264005480</v>
      </c>
      <c r="J720" s="145">
        <v>254134637</v>
      </c>
      <c r="K720" s="118">
        <v>254333454.07710567</v>
      </c>
      <c r="L720" s="145">
        <v>264005480</v>
      </c>
      <c r="M720" s="146">
        <v>0.96336429863899997</v>
      </c>
      <c r="N720" s="146">
        <v>7.3967434538999996E-2</v>
      </c>
      <c r="O720" s="115" t="s">
        <v>78</v>
      </c>
      <c r="P720" s="158">
        <v>2.0530021519999998E-3</v>
      </c>
      <c r="Q720" s="120"/>
      <c r="R720" s="121"/>
    </row>
    <row r="721" spans="2:18" x14ac:dyDescent="0.25">
      <c r="B721" s="114" t="s">
        <v>74</v>
      </c>
      <c r="C721" s="115" t="s">
        <v>92</v>
      </c>
      <c r="D721" s="116" t="s">
        <v>75</v>
      </c>
      <c r="E721" s="115" t="s">
        <v>76</v>
      </c>
      <c r="F721" s="117">
        <v>43734.685312499998</v>
      </c>
      <c r="G721" s="117">
        <v>43934</v>
      </c>
      <c r="H721" s="115" t="s">
        <v>77</v>
      </c>
      <c r="I721" s="118">
        <v>264005480</v>
      </c>
      <c r="J721" s="145">
        <v>254134637</v>
      </c>
      <c r="K721" s="118">
        <v>254333454.07710567</v>
      </c>
      <c r="L721" s="145">
        <v>264005480</v>
      </c>
      <c r="M721" s="146">
        <v>0.96336429863899997</v>
      </c>
      <c r="N721" s="146">
        <v>7.3967434538999996E-2</v>
      </c>
      <c r="O721" s="115" t="s">
        <v>78</v>
      </c>
      <c r="P721" s="158">
        <v>2.0530021519999998E-3</v>
      </c>
      <c r="Q721" s="120"/>
      <c r="R721" s="121"/>
    </row>
    <row r="722" spans="2:18" x14ac:dyDescent="0.25">
      <c r="B722" s="122" t="s">
        <v>93</v>
      </c>
      <c r="C722" s="123"/>
      <c r="D722" s="123"/>
      <c r="E722" s="123"/>
      <c r="F722" s="123"/>
      <c r="G722" s="123"/>
      <c r="H722" s="120"/>
      <c r="I722" s="126">
        <v>528010960</v>
      </c>
      <c r="J722" s="147">
        <v>508269274</v>
      </c>
      <c r="K722" s="126">
        <v>508666908.15421134</v>
      </c>
      <c r="L722" s="147">
        <v>528010960</v>
      </c>
      <c r="M722" s="120"/>
      <c r="N722" s="120"/>
      <c r="O722" s="120"/>
      <c r="P722" s="159">
        <v>4.1060043039999996E-3</v>
      </c>
      <c r="Q722" s="123" t="s">
        <v>79</v>
      </c>
      <c r="R722" s="148">
        <v>3.955947557099055E-4</v>
      </c>
    </row>
    <row r="723" spans="2:18" x14ac:dyDescent="0.25">
      <c r="B723" s="114" t="s">
        <v>74</v>
      </c>
      <c r="C723" s="115" t="s">
        <v>94</v>
      </c>
      <c r="D723" s="116" t="s">
        <v>75</v>
      </c>
      <c r="E723" s="115" t="s">
        <v>76</v>
      </c>
      <c r="F723" s="117">
        <v>43711.67496527778</v>
      </c>
      <c r="G723" s="117">
        <v>44526</v>
      </c>
      <c r="H723" s="115" t="s">
        <v>77</v>
      </c>
      <c r="I723" s="118">
        <v>300671251</v>
      </c>
      <c r="J723" s="145">
        <v>254526737</v>
      </c>
      <c r="K723" s="118">
        <v>254190720.53214699</v>
      </c>
      <c r="L723" s="145">
        <v>300671251</v>
      </c>
      <c r="M723" s="146">
        <v>0.84541079230799998</v>
      </c>
      <c r="N723" s="146">
        <v>8.5099937622999999E-2</v>
      </c>
      <c r="O723" s="115" t="s">
        <v>78</v>
      </c>
      <c r="P723" s="158">
        <v>2.0518499940000001E-3</v>
      </c>
      <c r="Q723" s="120"/>
      <c r="R723" s="121"/>
    </row>
    <row r="724" spans="2:18" x14ac:dyDescent="0.25">
      <c r="B724" s="114" t="s">
        <v>74</v>
      </c>
      <c r="C724" s="115" t="s">
        <v>94</v>
      </c>
      <c r="D724" s="116" t="s">
        <v>75</v>
      </c>
      <c r="E724" s="115" t="s">
        <v>76</v>
      </c>
      <c r="F724" s="117">
        <v>43594.556793981479</v>
      </c>
      <c r="G724" s="117">
        <v>44158</v>
      </c>
      <c r="H724" s="115" t="s">
        <v>77</v>
      </c>
      <c r="I724" s="118">
        <v>35697006</v>
      </c>
      <c r="J724" s="145">
        <v>32031301</v>
      </c>
      <c r="K724" s="118">
        <v>31714857.675461747</v>
      </c>
      <c r="L724" s="145">
        <v>35697006</v>
      </c>
      <c r="M724" s="146">
        <v>0.8884458734570001</v>
      </c>
      <c r="N724" s="146">
        <v>7.7632608963999997E-2</v>
      </c>
      <c r="O724" s="115" t="s">
        <v>78</v>
      </c>
      <c r="P724" s="158">
        <v>2.56005138E-4</v>
      </c>
      <c r="Q724" s="120"/>
      <c r="R724" s="121"/>
    </row>
    <row r="725" spans="2:18" x14ac:dyDescent="0.25">
      <c r="B725" s="114" t="s">
        <v>74</v>
      </c>
      <c r="C725" s="115" t="s">
        <v>94</v>
      </c>
      <c r="D725" s="116" t="s">
        <v>75</v>
      </c>
      <c r="E725" s="115" t="s">
        <v>76</v>
      </c>
      <c r="F725" s="117">
        <v>43728.687951388885</v>
      </c>
      <c r="G725" s="117">
        <v>43857</v>
      </c>
      <c r="H725" s="115" t="s">
        <v>77</v>
      </c>
      <c r="I725" s="118">
        <v>103333335</v>
      </c>
      <c r="J725" s="145">
        <v>100575434</v>
      </c>
      <c r="K725" s="118">
        <v>100122780.0928234</v>
      </c>
      <c r="L725" s="145">
        <v>103333335</v>
      </c>
      <c r="M725" s="146">
        <v>0.96893011430300002</v>
      </c>
      <c r="N725" s="146">
        <v>8.0841218940000015E-2</v>
      </c>
      <c r="O725" s="115" t="s">
        <v>78</v>
      </c>
      <c r="P725" s="158">
        <v>8.0819994300000003E-4</v>
      </c>
      <c r="Q725" s="120"/>
      <c r="R725" s="121"/>
    </row>
    <row r="726" spans="2:18" x14ac:dyDescent="0.25">
      <c r="B726" s="114" t="s">
        <v>74</v>
      </c>
      <c r="C726" s="115" t="s">
        <v>94</v>
      </c>
      <c r="D726" s="116" t="s">
        <v>75</v>
      </c>
      <c r="E726" s="115" t="s">
        <v>76</v>
      </c>
      <c r="F726" s="117">
        <v>43661.658530092594</v>
      </c>
      <c r="G726" s="117">
        <v>44484</v>
      </c>
      <c r="H726" s="115" t="s">
        <v>77</v>
      </c>
      <c r="I726" s="118">
        <v>142970979</v>
      </c>
      <c r="J726" s="145">
        <v>118750055</v>
      </c>
      <c r="K726" s="118">
        <v>119303703.13820635</v>
      </c>
      <c r="L726" s="145">
        <v>142970979</v>
      </c>
      <c r="M726" s="146">
        <v>0.834460979233</v>
      </c>
      <c r="N726" s="146">
        <v>9.3806899826000004E-2</v>
      </c>
      <c r="O726" s="115" t="s">
        <v>78</v>
      </c>
      <c r="P726" s="158">
        <v>9.6303005100000004E-4</v>
      </c>
      <c r="Q726" s="120"/>
      <c r="R726" s="121"/>
    </row>
    <row r="727" spans="2:18" x14ac:dyDescent="0.25">
      <c r="B727" s="114" t="s">
        <v>74</v>
      </c>
      <c r="C727" s="115" t="s">
        <v>94</v>
      </c>
      <c r="D727" s="116" t="s">
        <v>75</v>
      </c>
      <c r="E727" s="115" t="s">
        <v>76</v>
      </c>
      <c r="F727" s="117">
        <v>43711.674108796295</v>
      </c>
      <c r="G727" s="117">
        <v>44526</v>
      </c>
      <c r="H727" s="115" t="s">
        <v>77</v>
      </c>
      <c r="I727" s="118">
        <v>300671251</v>
      </c>
      <c r="J727" s="145">
        <v>254526737</v>
      </c>
      <c r="K727" s="118">
        <v>254190720.53214699</v>
      </c>
      <c r="L727" s="145">
        <v>300671251</v>
      </c>
      <c r="M727" s="146">
        <v>0.84541079230799998</v>
      </c>
      <c r="N727" s="146">
        <v>8.5099937622999999E-2</v>
      </c>
      <c r="O727" s="115" t="s">
        <v>78</v>
      </c>
      <c r="P727" s="158">
        <v>2.0518499940000001E-3</v>
      </c>
      <c r="Q727" s="120"/>
      <c r="R727" s="121"/>
    </row>
    <row r="728" spans="2:18" x14ac:dyDescent="0.25">
      <c r="B728" s="122" t="s">
        <v>95</v>
      </c>
      <c r="C728" s="123"/>
      <c r="D728" s="123"/>
      <c r="E728" s="123"/>
      <c r="F728" s="123"/>
      <c r="G728" s="123"/>
      <c r="H728" s="120"/>
      <c r="I728" s="126">
        <v>883343822</v>
      </c>
      <c r="J728" s="147">
        <v>760410264</v>
      </c>
      <c r="K728" s="126">
        <v>759522781.9707855</v>
      </c>
      <c r="L728" s="147">
        <v>883343822</v>
      </c>
      <c r="M728" s="120"/>
      <c r="N728" s="120"/>
      <c r="O728" s="120"/>
      <c r="P728" s="159">
        <v>6.1309351200000009E-3</v>
      </c>
      <c r="Q728" s="123" t="s">
        <v>79</v>
      </c>
      <c r="R728" s="148">
        <v>3.9176488782785499E-3</v>
      </c>
    </row>
    <row r="729" spans="2:18" x14ac:dyDescent="0.25">
      <c r="B729" s="114" t="s">
        <v>87</v>
      </c>
      <c r="C729" s="115" t="s">
        <v>136</v>
      </c>
      <c r="D729" s="116" t="s">
        <v>75</v>
      </c>
      <c r="E729" s="115" t="s">
        <v>76</v>
      </c>
      <c r="F729" s="117">
        <v>43711.619641203702</v>
      </c>
      <c r="G729" s="117">
        <v>45362</v>
      </c>
      <c r="H729" s="115" t="s">
        <v>77</v>
      </c>
      <c r="I729" s="118">
        <v>713904109</v>
      </c>
      <c r="J729" s="145">
        <v>513356165</v>
      </c>
      <c r="K729" s="118">
        <v>505413170.11521226</v>
      </c>
      <c r="L729" s="145">
        <v>713904109</v>
      </c>
      <c r="M729" s="146">
        <v>0.70795666216700004</v>
      </c>
      <c r="N729" s="146">
        <v>9.1342919334999995E-2</v>
      </c>
      <c r="O729" s="115" t="s">
        <v>78</v>
      </c>
      <c r="P729" s="158">
        <v>4.0797398419999999E-3</v>
      </c>
      <c r="Q729" s="120"/>
      <c r="R729" s="121"/>
    </row>
    <row r="730" spans="2:18" x14ac:dyDescent="0.25">
      <c r="B730" s="114" t="s">
        <v>87</v>
      </c>
      <c r="C730" s="115" t="s">
        <v>136</v>
      </c>
      <c r="D730" s="116" t="s">
        <v>75</v>
      </c>
      <c r="E730" s="115" t="s">
        <v>76</v>
      </c>
      <c r="F730" s="117">
        <v>43642.568518518521</v>
      </c>
      <c r="G730" s="117">
        <v>45362</v>
      </c>
      <c r="H730" s="115" t="s">
        <v>77</v>
      </c>
      <c r="I730" s="118">
        <v>5711232882</v>
      </c>
      <c r="J730" s="145">
        <v>4014794520</v>
      </c>
      <c r="K730" s="118">
        <v>4019682722.7624865</v>
      </c>
      <c r="L730" s="145">
        <v>5711232882</v>
      </c>
      <c r="M730" s="146">
        <v>0.70382048951800003</v>
      </c>
      <c r="N730" s="146">
        <v>9.3073170807000005E-2</v>
      </c>
      <c r="O730" s="115" t="s">
        <v>78</v>
      </c>
      <c r="P730" s="158">
        <v>3.2447234711999999E-2</v>
      </c>
      <c r="Q730" s="120"/>
      <c r="R730" s="121"/>
    </row>
    <row r="731" spans="2:18" x14ac:dyDescent="0.25">
      <c r="B731" s="114" t="s">
        <v>87</v>
      </c>
      <c r="C731" s="115" t="s">
        <v>136</v>
      </c>
      <c r="D731" s="116" t="s">
        <v>75</v>
      </c>
      <c r="E731" s="115" t="s">
        <v>76</v>
      </c>
      <c r="F731" s="117">
        <v>43724.67150462963</v>
      </c>
      <c r="G731" s="117">
        <v>45377</v>
      </c>
      <c r="H731" s="115" t="s">
        <v>77</v>
      </c>
      <c r="I731" s="118">
        <v>1142049316</v>
      </c>
      <c r="J731" s="145">
        <v>821578082</v>
      </c>
      <c r="K731" s="118">
        <v>806361041.05880916</v>
      </c>
      <c r="L731" s="145">
        <v>1142049316</v>
      </c>
      <c r="M731" s="146">
        <v>0.70606499190700012</v>
      </c>
      <c r="N731" s="146">
        <v>9.1056110433999998E-2</v>
      </c>
      <c r="O731" s="115" t="s">
        <v>78</v>
      </c>
      <c r="P731" s="158">
        <v>6.509017693E-3</v>
      </c>
      <c r="Q731" s="120"/>
      <c r="R731" s="121"/>
    </row>
    <row r="732" spans="2:18" x14ac:dyDescent="0.25">
      <c r="B732" s="114" t="s">
        <v>87</v>
      </c>
      <c r="C732" s="115" t="s">
        <v>136</v>
      </c>
      <c r="D732" s="116" t="s">
        <v>75</v>
      </c>
      <c r="E732" s="115" t="s">
        <v>76</v>
      </c>
      <c r="F732" s="117">
        <v>43686.63013888889</v>
      </c>
      <c r="G732" s="117">
        <v>45362</v>
      </c>
      <c r="H732" s="115" t="s">
        <v>77</v>
      </c>
      <c r="I732" s="118">
        <v>2141712324</v>
      </c>
      <c r="J732" s="145">
        <v>1525571919</v>
      </c>
      <c r="K732" s="118">
        <v>1511070634.8835795</v>
      </c>
      <c r="L732" s="145">
        <v>2141712324</v>
      </c>
      <c r="M732" s="146">
        <v>0.70554323190400003</v>
      </c>
      <c r="N732" s="146">
        <v>9.2350791431000001E-2</v>
      </c>
      <c r="O732" s="115" t="s">
        <v>78</v>
      </c>
      <c r="P732" s="158">
        <v>1.2197495907E-2</v>
      </c>
      <c r="Q732" s="120"/>
      <c r="R732" s="121"/>
    </row>
    <row r="733" spans="2:18" x14ac:dyDescent="0.25">
      <c r="B733" s="114" t="s">
        <v>87</v>
      </c>
      <c r="C733" s="115" t="s">
        <v>136</v>
      </c>
      <c r="D733" s="116" t="s">
        <v>75</v>
      </c>
      <c r="E733" s="115" t="s">
        <v>76</v>
      </c>
      <c r="F733" s="117">
        <v>43713.632210648146</v>
      </c>
      <c r="G733" s="117">
        <v>45362</v>
      </c>
      <c r="H733" s="115" t="s">
        <v>77</v>
      </c>
      <c r="I733" s="118">
        <v>536855891</v>
      </c>
      <c r="J733" s="145">
        <v>386229259</v>
      </c>
      <c r="K733" s="118">
        <v>380071182.09312177</v>
      </c>
      <c r="L733" s="145">
        <v>536855891</v>
      </c>
      <c r="M733" s="146">
        <v>0.70795755148599993</v>
      </c>
      <c r="N733" s="146">
        <v>9.1342548819000002E-2</v>
      </c>
      <c r="O733" s="115" t="s">
        <v>78</v>
      </c>
      <c r="P733" s="158">
        <v>3.0679682209999999E-3</v>
      </c>
      <c r="Q733" s="120"/>
      <c r="R733" s="121"/>
    </row>
    <row r="734" spans="2:18" x14ac:dyDescent="0.25">
      <c r="B734" s="114" t="s">
        <v>87</v>
      </c>
      <c r="C734" s="115" t="s">
        <v>136</v>
      </c>
      <c r="D734" s="116" t="s">
        <v>75</v>
      </c>
      <c r="E734" s="115" t="s">
        <v>76</v>
      </c>
      <c r="F734" s="117">
        <v>43644.412766203706</v>
      </c>
      <c r="G734" s="117">
        <v>45377</v>
      </c>
      <c r="H734" s="115" t="s">
        <v>77</v>
      </c>
      <c r="I734" s="118">
        <v>588155402</v>
      </c>
      <c r="J734" s="145">
        <v>414060002</v>
      </c>
      <c r="K734" s="118">
        <v>414274714.54085034</v>
      </c>
      <c r="L734" s="145">
        <v>588155402</v>
      </c>
      <c r="M734" s="146">
        <v>0.70436267886400006</v>
      </c>
      <c r="N734" s="146">
        <v>9.1760164837999994E-2</v>
      </c>
      <c r="O734" s="115" t="s">
        <v>78</v>
      </c>
      <c r="P734" s="158">
        <v>3.3440621619999999E-3</v>
      </c>
      <c r="Q734" s="120"/>
      <c r="R734" s="121"/>
    </row>
    <row r="735" spans="2:18" x14ac:dyDescent="0.25">
      <c r="B735" s="114" t="s">
        <v>87</v>
      </c>
      <c r="C735" s="115" t="s">
        <v>136</v>
      </c>
      <c r="D735" s="116" t="s">
        <v>75</v>
      </c>
      <c r="E735" s="115" t="s">
        <v>76</v>
      </c>
      <c r="F735" s="117">
        <v>43725.696168981478</v>
      </c>
      <c r="G735" s="117">
        <v>45362</v>
      </c>
      <c r="H735" s="115" t="s">
        <v>77</v>
      </c>
      <c r="I735" s="118">
        <v>189724931</v>
      </c>
      <c r="J735" s="145">
        <v>135233014</v>
      </c>
      <c r="K735" s="118">
        <v>135662349.47616205</v>
      </c>
      <c r="L735" s="145">
        <v>189724931</v>
      </c>
      <c r="M735" s="146">
        <v>0.715047562601</v>
      </c>
      <c r="N735" s="146">
        <v>9.3077402428E-2</v>
      </c>
      <c r="O735" s="115" t="s">
        <v>78</v>
      </c>
      <c r="P735" s="158">
        <v>1.095078492E-3</v>
      </c>
      <c r="Q735" s="120"/>
      <c r="R735" s="121"/>
    </row>
    <row r="736" spans="2:18" x14ac:dyDescent="0.25">
      <c r="B736" s="114" t="s">
        <v>87</v>
      </c>
      <c r="C736" s="115" t="s">
        <v>136</v>
      </c>
      <c r="D736" s="116" t="s">
        <v>75</v>
      </c>
      <c r="E736" s="115" t="s">
        <v>76</v>
      </c>
      <c r="F736" s="117">
        <v>43706.627372685187</v>
      </c>
      <c r="G736" s="117">
        <v>45377</v>
      </c>
      <c r="H736" s="115" t="s">
        <v>77</v>
      </c>
      <c r="I736" s="118">
        <v>1427561643</v>
      </c>
      <c r="J736" s="145">
        <v>1022534246</v>
      </c>
      <c r="K736" s="118">
        <v>1007917553.3248149</v>
      </c>
      <c r="L736" s="145">
        <v>1427561643</v>
      </c>
      <c r="M736" s="146">
        <v>0.70604135258699996</v>
      </c>
      <c r="N736" s="146">
        <v>9.1065871172000004E-2</v>
      </c>
      <c r="O736" s="115" t="s">
        <v>78</v>
      </c>
      <c r="P736" s="158">
        <v>8.1359996989999999E-3</v>
      </c>
      <c r="Q736" s="120"/>
      <c r="R736" s="121"/>
    </row>
    <row r="737" spans="2:18" x14ac:dyDescent="0.25">
      <c r="B737" s="114" t="s">
        <v>87</v>
      </c>
      <c r="C737" s="115" t="s">
        <v>136</v>
      </c>
      <c r="D737" s="116" t="s">
        <v>75</v>
      </c>
      <c r="E737" s="115" t="s">
        <v>76</v>
      </c>
      <c r="F737" s="117">
        <v>43714.495011574072</v>
      </c>
      <c r="G737" s="117">
        <v>45377</v>
      </c>
      <c r="H737" s="115" t="s">
        <v>77</v>
      </c>
      <c r="I737" s="118">
        <v>1427561643</v>
      </c>
      <c r="J737" s="145">
        <v>1024506851</v>
      </c>
      <c r="K737" s="118">
        <v>1007934785.9631569</v>
      </c>
      <c r="L737" s="145">
        <v>1427561643</v>
      </c>
      <c r="M737" s="146">
        <v>0.7060534239659999</v>
      </c>
      <c r="N737" s="146">
        <v>9.1060886792000015E-2</v>
      </c>
      <c r="O737" s="115" t="s">
        <v>78</v>
      </c>
      <c r="P737" s="158">
        <v>8.1361388030000009E-3</v>
      </c>
      <c r="Q737" s="120"/>
      <c r="R737" s="121"/>
    </row>
    <row r="738" spans="2:18" x14ac:dyDescent="0.25">
      <c r="B738" s="114" t="s">
        <v>87</v>
      </c>
      <c r="C738" s="115" t="s">
        <v>136</v>
      </c>
      <c r="D738" s="116" t="s">
        <v>75</v>
      </c>
      <c r="E738" s="115" t="s">
        <v>76</v>
      </c>
      <c r="F738" s="117">
        <v>43661.661539351851</v>
      </c>
      <c r="G738" s="117">
        <v>45377</v>
      </c>
      <c r="H738" s="115" t="s">
        <v>77</v>
      </c>
      <c r="I738" s="118">
        <v>285512325</v>
      </c>
      <c r="J738" s="145">
        <v>200887670</v>
      </c>
      <c r="K738" s="118">
        <v>200202658.34727666</v>
      </c>
      <c r="L738" s="145">
        <v>285512325</v>
      </c>
      <c r="M738" s="146">
        <v>0.70120495970600005</v>
      </c>
      <c r="N738" s="146">
        <v>9.3072430848000001E-2</v>
      </c>
      <c r="O738" s="115" t="s">
        <v>78</v>
      </c>
      <c r="P738" s="158">
        <v>1.616053578E-3</v>
      </c>
      <c r="Q738" s="120"/>
      <c r="R738" s="121"/>
    </row>
    <row r="739" spans="2:18" x14ac:dyDescent="0.25">
      <c r="B739" s="114" t="s">
        <v>87</v>
      </c>
      <c r="C739" s="115" t="s">
        <v>136</v>
      </c>
      <c r="D739" s="116" t="s">
        <v>75</v>
      </c>
      <c r="E739" s="115" t="s">
        <v>76</v>
      </c>
      <c r="F739" s="117">
        <v>43710.491875</v>
      </c>
      <c r="G739" s="117">
        <v>45362</v>
      </c>
      <c r="H739" s="115" t="s">
        <v>77</v>
      </c>
      <c r="I739" s="118">
        <v>1427808218</v>
      </c>
      <c r="J739" s="145">
        <v>1027465752</v>
      </c>
      <c r="K739" s="118">
        <v>1011811763.2204355</v>
      </c>
      <c r="L739" s="145">
        <v>1427808218</v>
      </c>
      <c r="M739" s="146">
        <v>0.70864682697899994</v>
      </c>
      <c r="N739" s="146">
        <v>9.1055580068000005E-2</v>
      </c>
      <c r="O739" s="115" t="s">
        <v>78</v>
      </c>
      <c r="P739" s="158">
        <v>8.1674341059999999E-3</v>
      </c>
      <c r="Q739" s="120"/>
      <c r="R739" s="121"/>
    </row>
    <row r="740" spans="2:18" x14ac:dyDescent="0.25">
      <c r="B740" s="114" t="s">
        <v>87</v>
      </c>
      <c r="C740" s="115" t="s">
        <v>136</v>
      </c>
      <c r="D740" s="116" t="s">
        <v>75</v>
      </c>
      <c r="E740" s="115" t="s">
        <v>76</v>
      </c>
      <c r="F740" s="117">
        <v>43615.564004629632</v>
      </c>
      <c r="G740" s="117">
        <v>45377</v>
      </c>
      <c r="H740" s="115" t="s">
        <v>77</v>
      </c>
      <c r="I740" s="118">
        <v>724999999</v>
      </c>
      <c r="J740" s="145">
        <v>507767124</v>
      </c>
      <c r="K740" s="118">
        <v>500512560.78608423</v>
      </c>
      <c r="L740" s="145">
        <v>724999999</v>
      </c>
      <c r="M740" s="146">
        <v>0.69036215376100007</v>
      </c>
      <c r="N740" s="146">
        <v>9.3068980258000006E-2</v>
      </c>
      <c r="O740" s="115" t="s">
        <v>78</v>
      </c>
      <c r="P740" s="158">
        <v>4.0401816900000002E-3</v>
      </c>
      <c r="Q740" s="120"/>
      <c r="R740" s="121"/>
    </row>
    <row r="741" spans="2:18" x14ac:dyDescent="0.25">
      <c r="B741" s="114" t="s">
        <v>87</v>
      </c>
      <c r="C741" s="115" t="s">
        <v>136</v>
      </c>
      <c r="D741" s="116" t="s">
        <v>75</v>
      </c>
      <c r="E741" s="115" t="s">
        <v>76</v>
      </c>
      <c r="F741" s="117">
        <v>43714.640833333331</v>
      </c>
      <c r="G741" s="117">
        <v>45362</v>
      </c>
      <c r="H741" s="115" t="s">
        <v>77</v>
      </c>
      <c r="I741" s="118">
        <v>499732882</v>
      </c>
      <c r="J741" s="145">
        <v>359608219</v>
      </c>
      <c r="K741" s="118">
        <v>353789859.93702292</v>
      </c>
      <c r="L741" s="145">
        <v>499732882</v>
      </c>
      <c r="M741" s="146">
        <v>0.70795793649000005</v>
      </c>
      <c r="N741" s="146">
        <v>9.1342388700000013E-2</v>
      </c>
      <c r="O741" s="115" t="s">
        <v>78</v>
      </c>
      <c r="P741" s="158">
        <v>2.8558230629999997E-3</v>
      </c>
      <c r="Q741" s="120"/>
      <c r="R741" s="121"/>
    </row>
    <row r="742" spans="2:18" x14ac:dyDescent="0.25">
      <c r="B742" s="114" t="s">
        <v>87</v>
      </c>
      <c r="C742" s="115" t="s">
        <v>136</v>
      </c>
      <c r="D742" s="116" t="s">
        <v>75</v>
      </c>
      <c r="E742" s="115" t="s">
        <v>76</v>
      </c>
      <c r="F742" s="117">
        <v>43675.553923611114</v>
      </c>
      <c r="G742" s="117">
        <v>45362</v>
      </c>
      <c r="H742" s="115" t="s">
        <v>77</v>
      </c>
      <c r="I742" s="118">
        <v>289845064</v>
      </c>
      <c r="J742" s="145">
        <v>206417631</v>
      </c>
      <c r="K742" s="118">
        <v>204988515.16980183</v>
      </c>
      <c r="L742" s="145">
        <v>289845064</v>
      </c>
      <c r="M742" s="146">
        <v>0.70723479758800001</v>
      </c>
      <c r="N742" s="146">
        <v>9.1643873894E-2</v>
      </c>
      <c r="O742" s="115" t="s">
        <v>78</v>
      </c>
      <c r="P742" s="158">
        <v>1.6546854380000001E-3</v>
      </c>
      <c r="Q742" s="120"/>
      <c r="R742" s="121"/>
    </row>
    <row r="743" spans="2:18" x14ac:dyDescent="0.25">
      <c r="B743" s="122" t="s">
        <v>137</v>
      </c>
      <c r="C743" s="123"/>
      <c r="D743" s="123"/>
      <c r="E743" s="123"/>
      <c r="F743" s="123"/>
      <c r="G743" s="123"/>
      <c r="H743" s="120"/>
      <c r="I743" s="126">
        <v>17106656629</v>
      </c>
      <c r="J743" s="147">
        <v>12160010454</v>
      </c>
      <c r="K743" s="126">
        <v>12059693511.678818</v>
      </c>
      <c r="L743" s="147">
        <v>17106656629</v>
      </c>
      <c r="M743" s="120"/>
      <c r="N743" s="120"/>
      <c r="O743" s="120"/>
      <c r="P743" s="159">
        <v>9.7346913406000019E-2</v>
      </c>
      <c r="Q743" s="123" t="s">
        <v>79</v>
      </c>
      <c r="R743" s="148">
        <v>1.8172424696559233E-2</v>
      </c>
    </row>
    <row r="744" spans="2:18" x14ac:dyDescent="0.25">
      <c r="B744" s="114" t="s">
        <v>121</v>
      </c>
      <c r="C744" s="115" t="s">
        <v>96</v>
      </c>
      <c r="D744" s="116" t="s">
        <v>75</v>
      </c>
      <c r="E744" s="115" t="s">
        <v>76</v>
      </c>
      <c r="F744" s="117">
        <v>43549.644259259258</v>
      </c>
      <c r="G744" s="117">
        <v>44097</v>
      </c>
      <c r="H744" s="115" t="s">
        <v>77</v>
      </c>
      <c r="I744" s="118">
        <v>27064856</v>
      </c>
      <c r="J744" s="145">
        <v>23007344</v>
      </c>
      <c r="K744" s="118">
        <v>23043519.131141439</v>
      </c>
      <c r="L744" s="145">
        <v>27064856</v>
      </c>
      <c r="M744" s="146">
        <v>0.85141850121600005</v>
      </c>
      <c r="N744" s="146">
        <v>0.120936399759</v>
      </c>
      <c r="O744" s="115" t="s">
        <v>97</v>
      </c>
      <c r="P744" s="158">
        <v>1.8600932600000003E-4</v>
      </c>
      <c r="Q744" s="120"/>
      <c r="R744" s="121"/>
    </row>
    <row r="745" spans="2:18" x14ac:dyDescent="0.25">
      <c r="B745" s="114" t="s">
        <v>121</v>
      </c>
      <c r="C745" s="115" t="s">
        <v>96</v>
      </c>
      <c r="D745" s="116" t="s">
        <v>75</v>
      </c>
      <c r="E745" s="115" t="s">
        <v>76</v>
      </c>
      <c r="F745" s="117">
        <v>43738.42591435185</v>
      </c>
      <c r="G745" s="117">
        <v>43745</v>
      </c>
      <c r="H745" s="115" t="s">
        <v>77</v>
      </c>
      <c r="I745" s="118">
        <v>3969122907</v>
      </c>
      <c r="J745" s="145">
        <v>3963801639</v>
      </c>
      <c r="K745" s="118">
        <v>3963801639.0531068</v>
      </c>
      <c r="L745" s="145">
        <v>3969122907</v>
      </c>
      <c r="M745" s="146">
        <v>0.99865933404600005</v>
      </c>
      <c r="N745" s="146">
        <v>7.2457834952000005E-2</v>
      </c>
      <c r="O745" s="115" t="s">
        <v>97</v>
      </c>
      <c r="P745" s="158">
        <v>3.1996157658999998E-2</v>
      </c>
      <c r="Q745" s="120"/>
      <c r="R745" s="121"/>
    </row>
    <row r="746" spans="2:18" x14ac:dyDescent="0.25">
      <c r="B746" s="114" t="s">
        <v>121</v>
      </c>
      <c r="C746" s="115" t="s">
        <v>96</v>
      </c>
      <c r="D746" s="116" t="s">
        <v>75</v>
      </c>
      <c r="E746" s="115" t="s">
        <v>76</v>
      </c>
      <c r="F746" s="117">
        <v>43332.54488425926</v>
      </c>
      <c r="G746" s="117">
        <v>43975</v>
      </c>
      <c r="H746" s="115" t="s">
        <v>77</v>
      </c>
      <c r="I746" s="118">
        <v>22920000</v>
      </c>
      <c r="J746" s="145">
        <v>20631130</v>
      </c>
      <c r="K746" s="118">
        <v>20618659.430553868</v>
      </c>
      <c r="L746" s="145">
        <v>22920000</v>
      </c>
      <c r="M746" s="146">
        <v>0.899592470792</v>
      </c>
      <c r="N746" s="146">
        <v>6.5317463110000001E-2</v>
      </c>
      <c r="O746" s="115" t="s">
        <v>97</v>
      </c>
      <c r="P746" s="158">
        <v>1.6643564400000002E-4</v>
      </c>
      <c r="Q746" s="120"/>
      <c r="R746" s="121"/>
    </row>
    <row r="747" spans="2:18" x14ac:dyDescent="0.25">
      <c r="B747" s="114" t="s">
        <v>121</v>
      </c>
      <c r="C747" s="115" t="s">
        <v>96</v>
      </c>
      <c r="D747" s="116" t="s">
        <v>75</v>
      </c>
      <c r="E747" s="115" t="s">
        <v>76</v>
      </c>
      <c r="F747" s="117">
        <v>43572.697372685187</v>
      </c>
      <c r="G747" s="117">
        <v>44509</v>
      </c>
      <c r="H747" s="115" t="s">
        <v>77</v>
      </c>
      <c r="I747" s="118">
        <v>1089000000</v>
      </c>
      <c r="J747" s="145">
        <v>929831401</v>
      </c>
      <c r="K747" s="118">
        <v>926512592.88240993</v>
      </c>
      <c r="L747" s="145">
        <v>1089000000</v>
      </c>
      <c r="M747" s="146">
        <v>0.85079209631099995</v>
      </c>
      <c r="N747" s="146">
        <v>6.9941727996E-2</v>
      </c>
      <c r="O747" s="115" t="s">
        <v>97</v>
      </c>
      <c r="P747" s="158">
        <v>7.4788916540000005E-3</v>
      </c>
      <c r="Q747" s="120"/>
      <c r="R747" s="121"/>
    </row>
    <row r="748" spans="2:18" x14ac:dyDescent="0.25">
      <c r="B748" s="114" t="s">
        <v>121</v>
      </c>
      <c r="C748" s="115" t="s">
        <v>96</v>
      </c>
      <c r="D748" s="116" t="s">
        <v>75</v>
      </c>
      <c r="E748" s="115" t="s">
        <v>76</v>
      </c>
      <c r="F748" s="117">
        <v>43433.649375000001</v>
      </c>
      <c r="G748" s="117">
        <v>44461</v>
      </c>
      <c r="H748" s="115" t="s">
        <v>77</v>
      </c>
      <c r="I748" s="118">
        <v>31762329</v>
      </c>
      <c r="J748" s="145">
        <v>25425343</v>
      </c>
      <c r="K748" s="118">
        <v>25046675.488672432</v>
      </c>
      <c r="L748" s="145">
        <v>31762329</v>
      </c>
      <c r="M748" s="146">
        <v>0.78856545717000004</v>
      </c>
      <c r="N748" s="146">
        <v>9.1921019451999986E-2</v>
      </c>
      <c r="O748" s="115" t="s">
        <v>97</v>
      </c>
      <c r="P748" s="158">
        <v>2.02178981E-4</v>
      </c>
      <c r="Q748" s="120"/>
      <c r="R748" s="121"/>
    </row>
    <row r="749" spans="2:18" x14ac:dyDescent="0.25">
      <c r="B749" s="114" t="s">
        <v>121</v>
      </c>
      <c r="C749" s="115" t="s">
        <v>96</v>
      </c>
      <c r="D749" s="116" t="s">
        <v>75</v>
      </c>
      <c r="E749" s="115" t="s">
        <v>76</v>
      </c>
      <c r="F749" s="117">
        <v>43676.451249999998</v>
      </c>
      <c r="G749" s="117">
        <v>44509</v>
      </c>
      <c r="H749" s="115" t="s">
        <v>77</v>
      </c>
      <c r="I749" s="118">
        <v>1504000000</v>
      </c>
      <c r="J749" s="145">
        <v>1299965218</v>
      </c>
      <c r="K749" s="118">
        <v>1315197825.8780932</v>
      </c>
      <c r="L749" s="145">
        <v>1504000000</v>
      </c>
      <c r="M749" s="146">
        <v>0.87446663954699999</v>
      </c>
      <c r="N749" s="146">
        <v>7.0988688776000008E-2</v>
      </c>
      <c r="O749" s="115" t="s">
        <v>97</v>
      </c>
      <c r="P749" s="158">
        <v>1.0616393256000001E-2</v>
      </c>
      <c r="Q749" s="120"/>
      <c r="R749" s="121"/>
    </row>
    <row r="750" spans="2:18" x14ac:dyDescent="0.25">
      <c r="B750" s="114" t="s">
        <v>121</v>
      </c>
      <c r="C750" s="115" t="s">
        <v>96</v>
      </c>
      <c r="D750" s="116" t="s">
        <v>75</v>
      </c>
      <c r="E750" s="115" t="s">
        <v>76</v>
      </c>
      <c r="F750" s="117">
        <v>41703.591145833336</v>
      </c>
      <c r="G750" s="117">
        <v>44097</v>
      </c>
      <c r="H750" s="115" t="s">
        <v>77</v>
      </c>
      <c r="I750" s="118">
        <v>20047500</v>
      </c>
      <c r="J750" s="145">
        <v>11573443</v>
      </c>
      <c r="K750" s="118">
        <v>11021724.460837301</v>
      </c>
      <c r="L750" s="145">
        <v>20047500</v>
      </c>
      <c r="M750" s="146">
        <v>0.54978049436800003</v>
      </c>
      <c r="N750" s="146">
        <v>0.12083946855800001</v>
      </c>
      <c r="O750" s="115" t="s">
        <v>97</v>
      </c>
      <c r="P750" s="158">
        <v>8.8968334999999996E-5</v>
      </c>
      <c r="Q750" s="120"/>
      <c r="R750" s="121"/>
    </row>
    <row r="751" spans="2:18" x14ac:dyDescent="0.25">
      <c r="B751" s="114" t="s">
        <v>121</v>
      </c>
      <c r="C751" s="115" t="s">
        <v>96</v>
      </c>
      <c r="D751" s="116" t="s">
        <v>75</v>
      </c>
      <c r="E751" s="115" t="s">
        <v>76</v>
      </c>
      <c r="F751" s="117">
        <v>43510.528124999997</v>
      </c>
      <c r="G751" s="117">
        <v>45828</v>
      </c>
      <c r="H751" s="115" t="s">
        <v>77</v>
      </c>
      <c r="I751" s="118">
        <v>816536250</v>
      </c>
      <c r="J751" s="145">
        <v>554759845</v>
      </c>
      <c r="K751" s="118">
        <v>559547901.68920946</v>
      </c>
      <c r="L751" s="145">
        <v>816536250</v>
      </c>
      <c r="M751" s="146">
        <v>0.68527012938999998</v>
      </c>
      <c r="N751" s="146">
        <v>7.6877567465999996E-2</v>
      </c>
      <c r="O751" s="115" t="s">
        <v>97</v>
      </c>
      <c r="P751" s="158">
        <v>4.5167201869999998E-3</v>
      </c>
      <c r="Q751" s="120"/>
      <c r="R751" s="121"/>
    </row>
    <row r="752" spans="2:18" x14ac:dyDescent="0.25">
      <c r="B752" s="114" t="s">
        <v>121</v>
      </c>
      <c r="C752" s="115" t="s">
        <v>96</v>
      </c>
      <c r="D752" s="116" t="s">
        <v>75</v>
      </c>
      <c r="E752" s="115" t="s">
        <v>76</v>
      </c>
      <c r="F752" s="117">
        <v>43734.430601851855</v>
      </c>
      <c r="G752" s="117">
        <v>43741</v>
      </c>
      <c r="H752" s="115" t="s">
        <v>77</v>
      </c>
      <c r="I752" s="118">
        <v>3965832157</v>
      </c>
      <c r="J752" s="145">
        <v>3960515301</v>
      </c>
      <c r="K752" s="118">
        <v>3963552631.0058036</v>
      </c>
      <c r="L752" s="145">
        <v>3965832157</v>
      </c>
      <c r="M752" s="146">
        <v>0.99942520865600004</v>
      </c>
      <c r="N752" s="146">
        <v>7.2457832082000004E-2</v>
      </c>
      <c r="O752" s="115" t="s">
        <v>97</v>
      </c>
      <c r="P752" s="158">
        <v>3.1994147644E-2</v>
      </c>
      <c r="Q752" s="120"/>
      <c r="R752" s="121"/>
    </row>
    <row r="753" spans="2:18" x14ac:dyDescent="0.25">
      <c r="B753" s="114" t="s">
        <v>121</v>
      </c>
      <c r="C753" s="115" t="s">
        <v>96</v>
      </c>
      <c r="D753" s="116" t="s">
        <v>75</v>
      </c>
      <c r="E753" s="115" t="s">
        <v>76</v>
      </c>
      <c r="F753" s="117">
        <v>43097.501944444448</v>
      </c>
      <c r="G753" s="117">
        <v>43975</v>
      </c>
      <c r="H753" s="115" t="s">
        <v>77</v>
      </c>
      <c r="I753" s="118">
        <v>561687500</v>
      </c>
      <c r="J753" s="145">
        <v>482586509</v>
      </c>
      <c r="K753" s="118">
        <v>488341841.90971237</v>
      </c>
      <c r="L753" s="145">
        <v>561687500</v>
      </c>
      <c r="M753" s="146">
        <v>0.869419102098</v>
      </c>
      <c r="N753" s="146">
        <v>6.9987027719999997E-2</v>
      </c>
      <c r="O753" s="115" t="s">
        <v>97</v>
      </c>
      <c r="P753" s="158">
        <v>3.9419385700000002E-3</v>
      </c>
      <c r="Q753" s="120"/>
      <c r="R753" s="121"/>
    </row>
    <row r="754" spans="2:18" x14ac:dyDescent="0.25">
      <c r="B754" s="122" t="s">
        <v>98</v>
      </c>
      <c r="C754" s="123"/>
      <c r="D754" s="123"/>
      <c r="E754" s="123"/>
      <c r="F754" s="123"/>
      <c r="G754" s="123"/>
      <c r="H754" s="120"/>
      <c r="I754" s="126">
        <v>12007973499</v>
      </c>
      <c r="J754" s="147">
        <v>11272097173</v>
      </c>
      <c r="K754" s="126">
        <v>11296685010.929541</v>
      </c>
      <c r="L754" s="147">
        <v>12007973499</v>
      </c>
      <c r="M754" s="120"/>
      <c r="N754" s="120"/>
      <c r="O754" s="120"/>
      <c r="P754" s="159">
        <v>9.1187841255999991E-2</v>
      </c>
      <c r="Q754" s="123" t="s">
        <v>79</v>
      </c>
      <c r="R754" s="121"/>
    </row>
    <row r="755" spans="2:18" x14ac:dyDescent="0.25">
      <c r="B755" s="114" t="s">
        <v>74</v>
      </c>
      <c r="C755" s="115" t="s">
        <v>99</v>
      </c>
      <c r="D755" s="116" t="s">
        <v>75</v>
      </c>
      <c r="E755" s="115" t="s">
        <v>76</v>
      </c>
      <c r="F755" s="117">
        <v>43368.664270833331</v>
      </c>
      <c r="G755" s="117">
        <v>44312</v>
      </c>
      <c r="H755" s="115" t="s">
        <v>77</v>
      </c>
      <c r="I755" s="118">
        <v>354157536</v>
      </c>
      <c r="J755" s="145">
        <v>305946566</v>
      </c>
      <c r="K755" s="118">
        <v>300689608.14825726</v>
      </c>
      <c r="L755" s="145">
        <v>354157536</v>
      </c>
      <c r="M755" s="146">
        <v>0.84902784095599992</v>
      </c>
      <c r="N755" s="146">
        <v>6.4321814192999996E-2</v>
      </c>
      <c r="O755" s="115" t="s">
        <v>78</v>
      </c>
      <c r="P755" s="158">
        <v>2.4271931299999997E-3</v>
      </c>
      <c r="Q755" s="120"/>
      <c r="R755" s="121"/>
    </row>
    <row r="756" spans="2:18" x14ac:dyDescent="0.25">
      <c r="B756" s="114" t="s">
        <v>74</v>
      </c>
      <c r="C756" s="115" t="s">
        <v>99</v>
      </c>
      <c r="D756" s="116" t="s">
        <v>75</v>
      </c>
      <c r="E756" s="115" t="s">
        <v>76</v>
      </c>
      <c r="F756" s="117">
        <v>43572.688043981485</v>
      </c>
      <c r="G756" s="117">
        <v>44092</v>
      </c>
      <c r="H756" s="115" t="s">
        <v>77</v>
      </c>
      <c r="I756" s="118">
        <v>706520547</v>
      </c>
      <c r="J756" s="145">
        <v>641665359</v>
      </c>
      <c r="K756" s="118">
        <v>627276256.89926159</v>
      </c>
      <c r="L756" s="145">
        <v>706520547</v>
      </c>
      <c r="M756" s="146">
        <v>0.8878386616820001</v>
      </c>
      <c r="N756" s="146">
        <v>7.5867025192999996E-2</v>
      </c>
      <c r="O756" s="115" t="s">
        <v>78</v>
      </c>
      <c r="P756" s="158">
        <v>5.0634294649999998E-3</v>
      </c>
      <c r="Q756" s="120"/>
      <c r="R756" s="121"/>
    </row>
    <row r="757" spans="2:18" x14ac:dyDescent="0.25">
      <c r="B757" s="122" t="s">
        <v>100</v>
      </c>
      <c r="C757" s="123"/>
      <c r="D757" s="123"/>
      <c r="E757" s="123"/>
      <c r="F757" s="123"/>
      <c r="G757" s="123"/>
      <c r="H757" s="120"/>
      <c r="I757" s="126">
        <v>1060678083</v>
      </c>
      <c r="J757" s="147">
        <v>947611925</v>
      </c>
      <c r="K757" s="126">
        <v>927965865.04751885</v>
      </c>
      <c r="L757" s="147">
        <v>1060678083</v>
      </c>
      <c r="M757" s="120"/>
      <c r="N757" s="120"/>
      <c r="O757" s="120"/>
      <c r="P757" s="159">
        <v>7.4906225950000004E-3</v>
      </c>
      <c r="Q757" s="123" t="s">
        <v>79</v>
      </c>
      <c r="R757" s="148">
        <v>1.2792060892687857E-3</v>
      </c>
    </row>
    <row r="758" spans="2:18" x14ac:dyDescent="0.25">
      <c r="B758" s="114" t="s">
        <v>87</v>
      </c>
      <c r="C758" s="115" t="s">
        <v>138</v>
      </c>
      <c r="D758" s="116" t="s">
        <v>75</v>
      </c>
      <c r="E758" s="115" t="s">
        <v>76</v>
      </c>
      <c r="F758" s="117">
        <v>43634.625798611109</v>
      </c>
      <c r="G758" s="117">
        <v>45446</v>
      </c>
      <c r="H758" s="115" t="s">
        <v>77</v>
      </c>
      <c r="I758" s="118">
        <v>3159863020</v>
      </c>
      <c r="J758" s="145">
        <v>2204219178</v>
      </c>
      <c r="K758" s="118">
        <v>2211023071.2033167</v>
      </c>
      <c r="L758" s="145">
        <v>3159863020</v>
      </c>
      <c r="M758" s="146">
        <v>0.69972117690199997</v>
      </c>
      <c r="N758" s="146">
        <v>9.0410941144999993E-2</v>
      </c>
      <c r="O758" s="115" t="s">
        <v>78</v>
      </c>
      <c r="P758" s="158">
        <v>1.7847573924E-2</v>
      </c>
      <c r="Q758" s="120"/>
      <c r="R758" s="121"/>
    </row>
    <row r="759" spans="2:18" x14ac:dyDescent="0.25">
      <c r="B759" s="114" t="s">
        <v>87</v>
      </c>
      <c r="C759" s="115" t="s">
        <v>138</v>
      </c>
      <c r="D759" s="116" t="s">
        <v>75</v>
      </c>
      <c r="E759" s="115" t="s">
        <v>76</v>
      </c>
      <c r="F759" s="117">
        <v>43699.409594907411</v>
      </c>
      <c r="G759" s="117">
        <v>46171</v>
      </c>
      <c r="H759" s="115" t="s">
        <v>77</v>
      </c>
      <c r="I759" s="118">
        <v>2448061678</v>
      </c>
      <c r="J759" s="145">
        <v>1515863011</v>
      </c>
      <c r="K759" s="118">
        <v>1507422899.0129468</v>
      </c>
      <c r="L759" s="145">
        <v>2448061678</v>
      </c>
      <c r="M759" s="146">
        <v>0.61576181374799999</v>
      </c>
      <c r="N759" s="146">
        <v>9.5441725828999999E-2</v>
      </c>
      <c r="O759" s="115" t="s">
        <v>78</v>
      </c>
      <c r="P759" s="158">
        <v>1.2168051060000001E-2</v>
      </c>
      <c r="Q759" s="120"/>
      <c r="R759" s="121"/>
    </row>
    <row r="760" spans="2:18" x14ac:dyDescent="0.25">
      <c r="B760" s="114" t="s">
        <v>87</v>
      </c>
      <c r="C760" s="115" t="s">
        <v>138</v>
      </c>
      <c r="D760" s="116" t="s">
        <v>75</v>
      </c>
      <c r="E760" s="115" t="s">
        <v>76</v>
      </c>
      <c r="F760" s="117">
        <v>43635.631724537037</v>
      </c>
      <c r="G760" s="117">
        <v>45446</v>
      </c>
      <c r="H760" s="115" t="s">
        <v>77</v>
      </c>
      <c r="I760" s="118">
        <v>2154452060</v>
      </c>
      <c r="J760" s="145">
        <v>1503236301</v>
      </c>
      <c r="K760" s="118">
        <v>1507518745.207185</v>
      </c>
      <c r="L760" s="145">
        <v>2154452060</v>
      </c>
      <c r="M760" s="146">
        <v>0.69972257596099996</v>
      </c>
      <c r="N760" s="146">
        <v>9.0410377875000003E-2</v>
      </c>
      <c r="O760" s="115" t="s">
        <v>78</v>
      </c>
      <c r="P760" s="158">
        <v>1.2168824739E-2</v>
      </c>
      <c r="Q760" s="120"/>
      <c r="R760" s="121"/>
    </row>
    <row r="761" spans="2:18" x14ac:dyDescent="0.25">
      <c r="B761" s="114" t="s">
        <v>87</v>
      </c>
      <c r="C761" s="115" t="s">
        <v>138</v>
      </c>
      <c r="D761" s="116" t="s">
        <v>75</v>
      </c>
      <c r="E761" s="115" t="s">
        <v>76</v>
      </c>
      <c r="F761" s="117">
        <v>43717.639710648145</v>
      </c>
      <c r="G761" s="117">
        <v>47269</v>
      </c>
      <c r="H761" s="115" t="s">
        <v>77</v>
      </c>
      <c r="I761" s="118">
        <v>4939726030</v>
      </c>
      <c r="J761" s="145">
        <v>2524349315</v>
      </c>
      <c r="K761" s="118">
        <v>2517458416.1400943</v>
      </c>
      <c r="L761" s="145">
        <v>4939726030</v>
      </c>
      <c r="M761" s="146">
        <v>0.50963523095200003</v>
      </c>
      <c r="N761" s="146">
        <v>0.103480895204</v>
      </c>
      <c r="O761" s="115" t="s">
        <v>78</v>
      </c>
      <c r="P761" s="158">
        <v>2.032114715E-2</v>
      </c>
      <c r="Q761" s="120"/>
      <c r="R761" s="121"/>
    </row>
    <row r="762" spans="2:18" x14ac:dyDescent="0.25">
      <c r="B762" s="114" t="s">
        <v>87</v>
      </c>
      <c r="C762" s="115" t="s">
        <v>138</v>
      </c>
      <c r="D762" s="116" t="s">
        <v>75</v>
      </c>
      <c r="E762" s="115" t="s">
        <v>76</v>
      </c>
      <c r="F762" s="117">
        <v>43671.519641203704</v>
      </c>
      <c r="G762" s="117">
        <v>47269</v>
      </c>
      <c r="H762" s="115" t="s">
        <v>77</v>
      </c>
      <c r="I762" s="118">
        <v>2989726018</v>
      </c>
      <c r="J762" s="145">
        <v>1518595891</v>
      </c>
      <c r="K762" s="118">
        <v>1507426466.9950604</v>
      </c>
      <c r="L762" s="145">
        <v>2989726018</v>
      </c>
      <c r="M762" s="146">
        <v>0.50420221047699998</v>
      </c>
      <c r="N762" s="146">
        <v>0.10383782762299999</v>
      </c>
      <c r="O762" s="115" t="s">
        <v>78</v>
      </c>
      <c r="P762" s="158">
        <v>1.2168079861000001E-2</v>
      </c>
      <c r="Q762" s="120"/>
      <c r="R762" s="121"/>
    </row>
    <row r="763" spans="2:18" x14ac:dyDescent="0.25">
      <c r="B763" s="114" t="s">
        <v>87</v>
      </c>
      <c r="C763" s="115" t="s">
        <v>138</v>
      </c>
      <c r="D763" s="116" t="s">
        <v>75</v>
      </c>
      <c r="E763" s="115" t="s">
        <v>76</v>
      </c>
      <c r="F763" s="117">
        <v>43733.609768518516</v>
      </c>
      <c r="G763" s="117">
        <v>46171</v>
      </c>
      <c r="H763" s="115" t="s">
        <v>77</v>
      </c>
      <c r="I763" s="118">
        <v>410982907</v>
      </c>
      <c r="J763" s="145">
        <v>255930815</v>
      </c>
      <c r="K763" s="118">
        <v>254262962.41110846</v>
      </c>
      <c r="L763" s="145">
        <v>410982907</v>
      </c>
      <c r="M763" s="146">
        <v>0.61867040716400001</v>
      </c>
      <c r="N763" s="146">
        <v>9.5432282734000007E-2</v>
      </c>
      <c r="O763" s="115" t="s">
        <v>78</v>
      </c>
      <c r="P763" s="158">
        <v>2.0524331370000001E-3</v>
      </c>
      <c r="Q763" s="120"/>
      <c r="R763" s="121"/>
    </row>
    <row r="764" spans="2:18" x14ac:dyDescent="0.25">
      <c r="B764" s="114" t="s">
        <v>87</v>
      </c>
      <c r="C764" s="115" t="s">
        <v>138</v>
      </c>
      <c r="D764" s="116" t="s">
        <v>75</v>
      </c>
      <c r="E764" s="115" t="s">
        <v>76</v>
      </c>
      <c r="F764" s="117">
        <v>43676.555659722224</v>
      </c>
      <c r="G764" s="117">
        <v>45446</v>
      </c>
      <c r="H764" s="115" t="s">
        <v>77</v>
      </c>
      <c r="I764" s="118">
        <v>3159863020</v>
      </c>
      <c r="J764" s="145">
        <v>2226369863</v>
      </c>
      <c r="K764" s="118">
        <v>2211108188.7890649</v>
      </c>
      <c r="L764" s="145">
        <v>3159863020</v>
      </c>
      <c r="M764" s="146">
        <v>0.69974811401400006</v>
      </c>
      <c r="N764" s="146">
        <v>9.0400096116000001E-2</v>
      </c>
      <c r="O764" s="115" t="s">
        <v>78</v>
      </c>
      <c r="P764" s="158">
        <v>1.7848261000999999E-2</v>
      </c>
      <c r="Q764" s="120"/>
      <c r="R764" s="121"/>
    </row>
    <row r="765" spans="2:18" x14ac:dyDescent="0.25">
      <c r="B765" s="122" t="s">
        <v>139</v>
      </c>
      <c r="C765" s="123"/>
      <c r="D765" s="123"/>
      <c r="E765" s="123"/>
      <c r="F765" s="123"/>
      <c r="G765" s="123"/>
      <c r="H765" s="120"/>
      <c r="I765" s="126">
        <v>19262674733</v>
      </c>
      <c r="J765" s="147">
        <v>11748564374</v>
      </c>
      <c r="K765" s="126">
        <v>11716220749.758776</v>
      </c>
      <c r="L765" s="147">
        <v>19262674733</v>
      </c>
      <c r="M765" s="120"/>
      <c r="N765" s="120"/>
      <c r="O765" s="120"/>
      <c r="P765" s="159">
        <v>9.4574370872000005E-2</v>
      </c>
      <c r="Q765" s="123" t="s">
        <v>79</v>
      </c>
      <c r="R765" s="148">
        <v>1.1389722951627426E-2</v>
      </c>
    </row>
    <row r="766" spans="2:18" x14ac:dyDescent="0.25">
      <c r="B766" s="114" t="s">
        <v>74</v>
      </c>
      <c r="C766" s="115" t="s">
        <v>101</v>
      </c>
      <c r="D766" s="116" t="s">
        <v>75</v>
      </c>
      <c r="E766" s="115" t="s">
        <v>76</v>
      </c>
      <c r="F766" s="117">
        <v>43711.560763888891</v>
      </c>
      <c r="G766" s="117">
        <v>44222</v>
      </c>
      <c r="H766" s="115" t="s">
        <v>77</v>
      </c>
      <c r="I766" s="118">
        <v>285787671</v>
      </c>
      <c r="J766" s="145">
        <v>253331180</v>
      </c>
      <c r="K766" s="118">
        <v>255050659.2712608</v>
      </c>
      <c r="L766" s="145">
        <v>285787671</v>
      </c>
      <c r="M766" s="146">
        <v>0.89244808349799998</v>
      </c>
      <c r="N766" s="146">
        <v>9.575834417399999E-2</v>
      </c>
      <c r="O766" s="115" t="s">
        <v>78</v>
      </c>
      <c r="P766" s="158">
        <v>2.0587914960000001E-3</v>
      </c>
      <c r="Q766" s="120"/>
      <c r="R766" s="121"/>
    </row>
    <row r="767" spans="2:18" x14ac:dyDescent="0.25">
      <c r="B767" s="114" t="s">
        <v>74</v>
      </c>
      <c r="C767" s="115" t="s">
        <v>101</v>
      </c>
      <c r="D767" s="116" t="s">
        <v>75</v>
      </c>
      <c r="E767" s="115" t="s">
        <v>76</v>
      </c>
      <c r="F767" s="117">
        <v>43704.500706018516</v>
      </c>
      <c r="G767" s="117">
        <v>44074</v>
      </c>
      <c r="H767" s="115" t="s">
        <v>77</v>
      </c>
      <c r="I767" s="118">
        <v>546883562</v>
      </c>
      <c r="J767" s="145">
        <v>500711416</v>
      </c>
      <c r="K767" s="118">
        <v>504925881.13423562</v>
      </c>
      <c r="L767" s="145">
        <v>546883562</v>
      </c>
      <c r="M767" s="146">
        <v>0.92327858472800006</v>
      </c>
      <c r="N767" s="146">
        <v>9.4152741730000003E-2</v>
      </c>
      <c r="O767" s="115" t="s">
        <v>78</v>
      </c>
      <c r="P767" s="158">
        <v>4.0758064020000005E-3</v>
      </c>
      <c r="Q767" s="120"/>
      <c r="R767" s="121"/>
    </row>
    <row r="768" spans="2:18" x14ac:dyDescent="0.25">
      <c r="B768" s="114" t="s">
        <v>74</v>
      </c>
      <c r="C768" s="115" t="s">
        <v>101</v>
      </c>
      <c r="D768" s="116" t="s">
        <v>75</v>
      </c>
      <c r="E768" s="115" t="s">
        <v>76</v>
      </c>
      <c r="F768" s="117">
        <v>43668.667187500003</v>
      </c>
      <c r="G768" s="117">
        <v>44039</v>
      </c>
      <c r="H768" s="115" t="s">
        <v>77</v>
      </c>
      <c r="I768" s="118">
        <v>547010274</v>
      </c>
      <c r="J768" s="145">
        <v>500711897</v>
      </c>
      <c r="K768" s="118">
        <v>509427414.32446897</v>
      </c>
      <c r="L768" s="145">
        <v>547010274</v>
      </c>
      <c r="M768" s="146">
        <v>0.93129405157099998</v>
      </c>
      <c r="N768" s="146">
        <v>9.4152741730000003E-2</v>
      </c>
      <c r="O768" s="115" t="s">
        <v>78</v>
      </c>
      <c r="P768" s="158">
        <v>4.1121431770000001E-3</v>
      </c>
      <c r="Q768" s="120"/>
      <c r="R768" s="121"/>
    </row>
    <row r="769" spans="2:18" x14ac:dyDescent="0.25">
      <c r="B769" s="114" t="s">
        <v>74</v>
      </c>
      <c r="C769" s="115" t="s">
        <v>101</v>
      </c>
      <c r="D769" s="116" t="s">
        <v>75</v>
      </c>
      <c r="E769" s="115" t="s">
        <v>76</v>
      </c>
      <c r="F769" s="117">
        <v>43384.675138888888</v>
      </c>
      <c r="G769" s="117">
        <v>44186</v>
      </c>
      <c r="H769" s="115" t="s">
        <v>77</v>
      </c>
      <c r="I769" s="118">
        <v>242060872</v>
      </c>
      <c r="J769" s="145">
        <v>210469002</v>
      </c>
      <c r="K769" s="118">
        <v>207218930.8053849</v>
      </c>
      <c r="L769" s="145">
        <v>242060872</v>
      </c>
      <c r="M769" s="146">
        <v>0.85606124233699998</v>
      </c>
      <c r="N769" s="146">
        <v>7.2290080553E-2</v>
      </c>
      <c r="O769" s="115" t="s">
        <v>78</v>
      </c>
      <c r="P769" s="158">
        <v>1.67268955E-3</v>
      </c>
      <c r="Q769" s="120"/>
      <c r="R769" s="121"/>
    </row>
    <row r="770" spans="2:18" x14ac:dyDescent="0.25">
      <c r="B770" s="114" t="s">
        <v>74</v>
      </c>
      <c r="C770" s="115" t="s">
        <v>101</v>
      </c>
      <c r="D770" s="116" t="s">
        <v>75</v>
      </c>
      <c r="E770" s="115" t="s">
        <v>76</v>
      </c>
      <c r="F770" s="117">
        <v>43734.686307870368</v>
      </c>
      <c r="G770" s="117">
        <v>43796</v>
      </c>
      <c r="H770" s="115" t="s">
        <v>77</v>
      </c>
      <c r="I770" s="118">
        <v>154013015</v>
      </c>
      <c r="J770" s="145">
        <v>151423023</v>
      </c>
      <c r="K770" s="118">
        <v>151588796.99651885</v>
      </c>
      <c r="L770" s="145">
        <v>154013015</v>
      </c>
      <c r="M770" s="146">
        <v>0.98425965491599998</v>
      </c>
      <c r="N770" s="146">
        <v>0.10499795417499999</v>
      </c>
      <c r="O770" s="115" t="s">
        <v>78</v>
      </c>
      <c r="P770" s="158">
        <v>1.2236381859999999E-3</v>
      </c>
      <c r="Q770" s="120"/>
      <c r="R770" s="121"/>
    </row>
    <row r="771" spans="2:18" x14ac:dyDescent="0.25">
      <c r="B771" s="114" t="s">
        <v>74</v>
      </c>
      <c r="C771" s="115" t="s">
        <v>101</v>
      </c>
      <c r="D771" s="116" t="s">
        <v>75</v>
      </c>
      <c r="E771" s="115" t="s">
        <v>76</v>
      </c>
      <c r="F771" s="117">
        <v>43704.502141203702</v>
      </c>
      <c r="G771" s="117">
        <v>44074</v>
      </c>
      <c r="H771" s="115" t="s">
        <v>77</v>
      </c>
      <c r="I771" s="118">
        <v>546883562</v>
      </c>
      <c r="J771" s="145">
        <v>500711416</v>
      </c>
      <c r="K771" s="118">
        <v>504925881.13423562</v>
      </c>
      <c r="L771" s="145">
        <v>546883562</v>
      </c>
      <c r="M771" s="146">
        <v>0.92327858472800006</v>
      </c>
      <c r="N771" s="146">
        <v>9.4152741730000003E-2</v>
      </c>
      <c r="O771" s="115" t="s">
        <v>78</v>
      </c>
      <c r="P771" s="158">
        <v>4.0758064020000005E-3</v>
      </c>
      <c r="Q771" s="120"/>
      <c r="R771" s="121"/>
    </row>
    <row r="772" spans="2:18" x14ac:dyDescent="0.25">
      <c r="B772" s="114" t="s">
        <v>74</v>
      </c>
      <c r="C772" s="115" t="s">
        <v>101</v>
      </c>
      <c r="D772" s="116" t="s">
        <v>75</v>
      </c>
      <c r="E772" s="115" t="s">
        <v>76</v>
      </c>
      <c r="F772" s="117">
        <v>43668.668449074074</v>
      </c>
      <c r="G772" s="117">
        <v>44039</v>
      </c>
      <c r="H772" s="115" t="s">
        <v>77</v>
      </c>
      <c r="I772" s="118">
        <v>547010274</v>
      </c>
      <c r="J772" s="145">
        <v>500711897</v>
      </c>
      <c r="K772" s="118">
        <v>509427414.32446897</v>
      </c>
      <c r="L772" s="145">
        <v>547010274</v>
      </c>
      <c r="M772" s="146">
        <v>0.93129405157099998</v>
      </c>
      <c r="N772" s="146">
        <v>9.4152741730000003E-2</v>
      </c>
      <c r="O772" s="115" t="s">
        <v>78</v>
      </c>
      <c r="P772" s="158">
        <v>4.1121431770000001E-3</v>
      </c>
      <c r="Q772" s="120"/>
      <c r="R772" s="121"/>
    </row>
    <row r="773" spans="2:18" x14ac:dyDescent="0.25">
      <c r="B773" s="114" t="s">
        <v>74</v>
      </c>
      <c r="C773" s="115" t="s">
        <v>101</v>
      </c>
      <c r="D773" s="116" t="s">
        <v>75</v>
      </c>
      <c r="E773" s="115" t="s">
        <v>76</v>
      </c>
      <c r="F773" s="117">
        <v>43630.570347222223</v>
      </c>
      <c r="G773" s="117">
        <v>44260</v>
      </c>
      <c r="H773" s="115" t="s">
        <v>77</v>
      </c>
      <c r="I773" s="118">
        <v>174632876</v>
      </c>
      <c r="J773" s="145">
        <v>153307049</v>
      </c>
      <c r="K773" s="118">
        <v>153524822.30877048</v>
      </c>
      <c r="L773" s="145">
        <v>174632876</v>
      </c>
      <c r="M773" s="146">
        <v>0.87912898089600011</v>
      </c>
      <c r="N773" s="146">
        <v>8.4024851467000006E-2</v>
      </c>
      <c r="O773" s="115" t="s">
        <v>78</v>
      </c>
      <c r="P773" s="158">
        <v>1.2392659540000001E-3</v>
      </c>
      <c r="Q773" s="120"/>
      <c r="R773" s="121"/>
    </row>
    <row r="774" spans="2:18" x14ac:dyDescent="0.25">
      <c r="B774" s="114" t="s">
        <v>74</v>
      </c>
      <c r="C774" s="115" t="s">
        <v>101</v>
      </c>
      <c r="D774" s="116" t="s">
        <v>75</v>
      </c>
      <c r="E774" s="115" t="s">
        <v>76</v>
      </c>
      <c r="F774" s="117">
        <v>43735.68645833333</v>
      </c>
      <c r="G774" s="117">
        <v>44039</v>
      </c>
      <c r="H774" s="115" t="s">
        <v>77</v>
      </c>
      <c r="I774" s="118">
        <v>547010274</v>
      </c>
      <c r="J774" s="145">
        <v>509050800</v>
      </c>
      <c r="K774" s="118">
        <v>509427415.0045464</v>
      </c>
      <c r="L774" s="145">
        <v>547010274</v>
      </c>
      <c r="M774" s="146">
        <v>0.93129405281400002</v>
      </c>
      <c r="N774" s="146">
        <v>9.4152739881999986E-2</v>
      </c>
      <c r="O774" s="115" t="s">
        <v>78</v>
      </c>
      <c r="P774" s="158">
        <v>4.1121431819999997E-3</v>
      </c>
      <c r="Q774" s="120"/>
      <c r="R774" s="121"/>
    </row>
    <row r="775" spans="2:18" x14ac:dyDescent="0.25">
      <c r="B775" s="114" t="s">
        <v>74</v>
      </c>
      <c r="C775" s="115" t="s">
        <v>101</v>
      </c>
      <c r="D775" s="116" t="s">
        <v>75</v>
      </c>
      <c r="E775" s="115" t="s">
        <v>76</v>
      </c>
      <c r="F775" s="117">
        <v>43728.688287037039</v>
      </c>
      <c r="G775" s="117">
        <v>43917</v>
      </c>
      <c r="H775" s="115" t="s">
        <v>77</v>
      </c>
      <c r="I775" s="118">
        <v>162521914</v>
      </c>
      <c r="J775" s="145">
        <v>157193050</v>
      </c>
      <c r="K775" s="118">
        <v>153362605.92968816</v>
      </c>
      <c r="L775" s="145">
        <v>162521914</v>
      </c>
      <c r="M775" s="146">
        <v>0.94364262735500004</v>
      </c>
      <c r="N775" s="146">
        <v>6.9227897274E-2</v>
      </c>
      <c r="O775" s="115" t="s">
        <v>78</v>
      </c>
      <c r="P775" s="158">
        <v>1.237956529E-3</v>
      </c>
      <c r="Q775" s="120"/>
      <c r="R775" s="121"/>
    </row>
    <row r="776" spans="2:18" x14ac:dyDescent="0.25">
      <c r="B776" s="114" t="s">
        <v>74</v>
      </c>
      <c r="C776" s="115" t="s">
        <v>101</v>
      </c>
      <c r="D776" s="116" t="s">
        <v>75</v>
      </c>
      <c r="E776" s="115" t="s">
        <v>76</v>
      </c>
      <c r="F776" s="117">
        <v>43704.50105324074</v>
      </c>
      <c r="G776" s="117">
        <v>44074</v>
      </c>
      <c r="H776" s="115" t="s">
        <v>77</v>
      </c>
      <c r="I776" s="118">
        <v>546883562</v>
      </c>
      <c r="J776" s="145">
        <v>500711416</v>
      </c>
      <c r="K776" s="118">
        <v>504925881.13423562</v>
      </c>
      <c r="L776" s="145">
        <v>546883562</v>
      </c>
      <c r="M776" s="146">
        <v>0.92327858472800006</v>
      </c>
      <c r="N776" s="146">
        <v>9.4152741730000003E-2</v>
      </c>
      <c r="O776" s="115" t="s">
        <v>78</v>
      </c>
      <c r="P776" s="158">
        <v>4.0758064020000005E-3</v>
      </c>
      <c r="Q776" s="120"/>
      <c r="R776" s="121"/>
    </row>
    <row r="777" spans="2:18" x14ac:dyDescent="0.25">
      <c r="B777" s="114" t="s">
        <v>74</v>
      </c>
      <c r="C777" s="115" t="s">
        <v>101</v>
      </c>
      <c r="D777" s="116" t="s">
        <v>75</v>
      </c>
      <c r="E777" s="115" t="s">
        <v>76</v>
      </c>
      <c r="F777" s="117">
        <v>43668.667442129627</v>
      </c>
      <c r="G777" s="117">
        <v>44039</v>
      </c>
      <c r="H777" s="115" t="s">
        <v>77</v>
      </c>
      <c r="I777" s="118">
        <v>547010274</v>
      </c>
      <c r="J777" s="145">
        <v>500711897</v>
      </c>
      <c r="K777" s="118">
        <v>509427414.32446897</v>
      </c>
      <c r="L777" s="145">
        <v>547010274</v>
      </c>
      <c r="M777" s="146">
        <v>0.93129405157099998</v>
      </c>
      <c r="N777" s="146">
        <v>9.4152741730000003E-2</v>
      </c>
      <c r="O777" s="115" t="s">
        <v>78</v>
      </c>
      <c r="P777" s="158">
        <v>4.1121431770000001E-3</v>
      </c>
      <c r="Q777" s="120"/>
      <c r="R777" s="121"/>
    </row>
    <row r="778" spans="2:18" x14ac:dyDescent="0.25">
      <c r="B778" s="114" t="s">
        <v>74</v>
      </c>
      <c r="C778" s="115" t="s">
        <v>101</v>
      </c>
      <c r="D778" s="116" t="s">
        <v>75</v>
      </c>
      <c r="E778" s="115" t="s">
        <v>76</v>
      </c>
      <c r="F778" s="117">
        <v>43581.681666666664</v>
      </c>
      <c r="G778" s="117">
        <v>44243</v>
      </c>
      <c r="H778" s="115" t="s">
        <v>77</v>
      </c>
      <c r="I778" s="118">
        <v>119156164</v>
      </c>
      <c r="J778" s="145">
        <v>106579320</v>
      </c>
      <c r="K778" s="118">
        <v>104872592.8559425</v>
      </c>
      <c r="L778" s="145">
        <v>119156164</v>
      </c>
      <c r="M778" s="146">
        <v>0.88012729963300007</v>
      </c>
      <c r="N778" s="146">
        <v>6.9227899288000008E-2</v>
      </c>
      <c r="O778" s="115" t="s">
        <v>78</v>
      </c>
      <c r="P778" s="158">
        <v>8.4654085200000007E-4</v>
      </c>
      <c r="Q778" s="120"/>
      <c r="R778" s="121"/>
    </row>
    <row r="779" spans="2:18" x14ac:dyDescent="0.25">
      <c r="B779" s="114" t="s">
        <v>74</v>
      </c>
      <c r="C779" s="115" t="s">
        <v>101</v>
      </c>
      <c r="D779" s="116" t="s">
        <v>75</v>
      </c>
      <c r="E779" s="115" t="s">
        <v>76</v>
      </c>
      <c r="F779" s="117">
        <v>43734.686874999999</v>
      </c>
      <c r="G779" s="117">
        <v>43811</v>
      </c>
      <c r="H779" s="115" t="s">
        <v>77</v>
      </c>
      <c r="I779" s="118">
        <v>154056167</v>
      </c>
      <c r="J779" s="145">
        <v>150845236</v>
      </c>
      <c r="K779" s="118">
        <v>151010377.44682562</v>
      </c>
      <c r="L779" s="145">
        <v>154056167</v>
      </c>
      <c r="M779" s="146">
        <v>0.98022935652300003</v>
      </c>
      <c r="N779" s="146">
        <v>0.10499795816900001</v>
      </c>
      <c r="O779" s="115" t="s">
        <v>78</v>
      </c>
      <c r="P779" s="158">
        <v>1.218969132E-3</v>
      </c>
      <c r="Q779" s="120"/>
      <c r="R779" s="121"/>
    </row>
    <row r="780" spans="2:18" x14ac:dyDescent="0.25">
      <c r="B780" s="114" t="s">
        <v>74</v>
      </c>
      <c r="C780" s="115" t="s">
        <v>101</v>
      </c>
      <c r="D780" s="116" t="s">
        <v>75</v>
      </c>
      <c r="E780" s="115" t="s">
        <v>76</v>
      </c>
      <c r="F780" s="117">
        <v>43710.539756944447</v>
      </c>
      <c r="G780" s="117">
        <v>44600</v>
      </c>
      <c r="H780" s="115" t="s">
        <v>77</v>
      </c>
      <c r="I780" s="118">
        <v>625479452</v>
      </c>
      <c r="J780" s="145">
        <v>514367126</v>
      </c>
      <c r="K780" s="118">
        <v>517891026.61943883</v>
      </c>
      <c r="L780" s="145">
        <v>625479452</v>
      </c>
      <c r="M780" s="146">
        <v>0.82799047189099995</v>
      </c>
      <c r="N780" s="146">
        <v>9.3083318718000005E-2</v>
      </c>
      <c r="O780" s="115" t="s">
        <v>78</v>
      </c>
      <c r="P780" s="158">
        <v>4.1804622040000003E-3</v>
      </c>
      <c r="Q780" s="120"/>
      <c r="R780" s="121"/>
    </row>
    <row r="781" spans="2:18" x14ac:dyDescent="0.25">
      <c r="B781" s="114" t="s">
        <v>74</v>
      </c>
      <c r="C781" s="115" t="s">
        <v>101</v>
      </c>
      <c r="D781" s="116" t="s">
        <v>75</v>
      </c>
      <c r="E781" s="115" t="s">
        <v>76</v>
      </c>
      <c r="F781" s="117">
        <v>43668.668773148151</v>
      </c>
      <c r="G781" s="117">
        <v>44039</v>
      </c>
      <c r="H781" s="115" t="s">
        <v>77</v>
      </c>
      <c r="I781" s="118">
        <v>547010274</v>
      </c>
      <c r="J781" s="145">
        <v>500711897</v>
      </c>
      <c r="K781" s="118">
        <v>509427414.32446897</v>
      </c>
      <c r="L781" s="145">
        <v>547010274</v>
      </c>
      <c r="M781" s="146">
        <v>0.93129405157099998</v>
      </c>
      <c r="N781" s="146">
        <v>9.4152741730000003E-2</v>
      </c>
      <c r="O781" s="115" t="s">
        <v>78</v>
      </c>
      <c r="P781" s="158">
        <v>4.1121431770000001E-3</v>
      </c>
      <c r="Q781" s="120"/>
      <c r="R781" s="121"/>
    </row>
    <row r="782" spans="2:18" x14ac:dyDescent="0.25">
      <c r="B782" s="114" t="s">
        <v>74</v>
      </c>
      <c r="C782" s="115" t="s">
        <v>101</v>
      </c>
      <c r="D782" s="116" t="s">
        <v>75</v>
      </c>
      <c r="E782" s="115" t="s">
        <v>76</v>
      </c>
      <c r="F782" s="117">
        <v>43654.568958333337</v>
      </c>
      <c r="G782" s="117">
        <v>44270</v>
      </c>
      <c r="H782" s="115" t="s">
        <v>77</v>
      </c>
      <c r="I782" s="118">
        <v>295061644</v>
      </c>
      <c r="J782" s="145">
        <v>255940638</v>
      </c>
      <c r="K782" s="118">
        <v>261204974.69287032</v>
      </c>
      <c r="L782" s="145">
        <v>295061644</v>
      </c>
      <c r="M782" s="146">
        <v>0.88525560676699999</v>
      </c>
      <c r="N782" s="146">
        <v>9.2499999492999987E-2</v>
      </c>
      <c r="O782" s="115" t="s">
        <v>78</v>
      </c>
      <c r="P782" s="158">
        <v>2.1084696739999999E-3</v>
      </c>
      <c r="Q782" s="120"/>
      <c r="R782" s="121"/>
    </row>
    <row r="783" spans="2:18" x14ac:dyDescent="0.25">
      <c r="B783" s="114" t="s">
        <v>74</v>
      </c>
      <c r="C783" s="115" t="s">
        <v>101</v>
      </c>
      <c r="D783" s="116" t="s">
        <v>75</v>
      </c>
      <c r="E783" s="115" t="s">
        <v>76</v>
      </c>
      <c r="F783" s="117">
        <v>43728.69127314815</v>
      </c>
      <c r="G783" s="117">
        <v>43811</v>
      </c>
      <c r="H783" s="115" t="s">
        <v>77</v>
      </c>
      <c r="I783" s="118">
        <v>161404110</v>
      </c>
      <c r="J783" s="145">
        <v>157994626</v>
      </c>
      <c r="K783" s="118">
        <v>158401560.83524126</v>
      </c>
      <c r="L783" s="145">
        <v>161404110</v>
      </c>
      <c r="M783" s="146">
        <v>0.98139731903500005</v>
      </c>
      <c r="N783" s="146">
        <v>9.8438290955999999E-2</v>
      </c>
      <c r="O783" s="115" t="s">
        <v>78</v>
      </c>
      <c r="P783" s="158">
        <v>1.278631419E-3</v>
      </c>
      <c r="Q783" s="120"/>
      <c r="R783" s="121"/>
    </row>
    <row r="784" spans="2:18" x14ac:dyDescent="0.25">
      <c r="B784" s="114" t="s">
        <v>74</v>
      </c>
      <c r="C784" s="115" t="s">
        <v>101</v>
      </c>
      <c r="D784" s="116" t="s">
        <v>75</v>
      </c>
      <c r="E784" s="115" t="s">
        <v>76</v>
      </c>
      <c r="F784" s="117">
        <v>43704.501388888886</v>
      </c>
      <c r="G784" s="117">
        <v>44074</v>
      </c>
      <c r="H784" s="115" t="s">
        <v>77</v>
      </c>
      <c r="I784" s="118">
        <v>546883562</v>
      </c>
      <c r="J784" s="145">
        <v>500711416</v>
      </c>
      <c r="K784" s="118">
        <v>504925881.13423562</v>
      </c>
      <c r="L784" s="145">
        <v>546883562</v>
      </c>
      <c r="M784" s="146">
        <v>0.92327858472800006</v>
      </c>
      <c r="N784" s="146">
        <v>9.4152741730000003E-2</v>
      </c>
      <c r="O784" s="115" t="s">
        <v>78</v>
      </c>
      <c r="P784" s="158">
        <v>4.0758064020000005E-3</v>
      </c>
      <c r="Q784" s="120"/>
      <c r="R784" s="121"/>
    </row>
    <row r="785" spans="2:18" x14ac:dyDescent="0.25">
      <c r="B785" s="114" t="s">
        <v>74</v>
      </c>
      <c r="C785" s="115" t="s">
        <v>101</v>
      </c>
      <c r="D785" s="116" t="s">
        <v>75</v>
      </c>
      <c r="E785" s="115" t="s">
        <v>76</v>
      </c>
      <c r="F785" s="117">
        <v>43668.667800925927</v>
      </c>
      <c r="G785" s="117">
        <v>44039</v>
      </c>
      <c r="H785" s="115" t="s">
        <v>77</v>
      </c>
      <c r="I785" s="118">
        <v>547010274</v>
      </c>
      <c r="J785" s="145">
        <v>500711897</v>
      </c>
      <c r="K785" s="118">
        <v>509427414.32446897</v>
      </c>
      <c r="L785" s="145">
        <v>547010274</v>
      </c>
      <c r="M785" s="146">
        <v>0.93129405157099998</v>
      </c>
      <c r="N785" s="146">
        <v>9.4152741730000003E-2</v>
      </c>
      <c r="O785" s="115" t="s">
        <v>78</v>
      </c>
      <c r="P785" s="158">
        <v>4.1121431770000001E-3</v>
      </c>
      <c r="Q785" s="120"/>
      <c r="R785" s="121"/>
    </row>
    <row r="786" spans="2:18" x14ac:dyDescent="0.25">
      <c r="B786" s="114" t="s">
        <v>74</v>
      </c>
      <c r="C786" s="115" t="s">
        <v>101</v>
      </c>
      <c r="D786" s="116" t="s">
        <v>75</v>
      </c>
      <c r="E786" s="115" t="s">
        <v>76</v>
      </c>
      <c r="F786" s="117">
        <v>43581.68472222222</v>
      </c>
      <c r="G786" s="117">
        <v>43941</v>
      </c>
      <c r="H786" s="115" t="s">
        <v>77</v>
      </c>
      <c r="I786" s="118">
        <v>162959588</v>
      </c>
      <c r="J786" s="145">
        <v>152864168</v>
      </c>
      <c r="K786" s="118">
        <v>154105433.57611558</v>
      </c>
      <c r="L786" s="145">
        <v>162959588</v>
      </c>
      <c r="M786" s="146">
        <v>0.94566656351700007</v>
      </c>
      <c r="N786" s="146">
        <v>6.9227898575000002E-2</v>
      </c>
      <c r="O786" s="115" t="s">
        <v>78</v>
      </c>
      <c r="P786" s="158">
        <v>1.243952699E-3</v>
      </c>
      <c r="Q786" s="120"/>
      <c r="R786" s="121"/>
    </row>
    <row r="787" spans="2:18" x14ac:dyDescent="0.25">
      <c r="B787" s="114" t="s">
        <v>74</v>
      </c>
      <c r="C787" s="115" t="s">
        <v>101</v>
      </c>
      <c r="D787" s="116" t="s">
        <v>75</v>
      </c>
      <c r="E787" s="115" t="s">
        <v>76</v>
      </c>
      <c r="F787" s="117">
        <v>43735.675625000003</v>
      </c>
      <c r="G787" s="117">
        <v>43941</v>
      </c>
      <c r="H787" s="115" t="s">
        <v>77</v>
      </c>
      <c r="I787" s="118">
        <v>107095891</v>
      </c>
      <c r="J787" s="145">
        <v>101869421</v>
      </c>
      <c r="K787" s="118">
        <v>101946016.52044103</v>
      </c>
      <c r="L787" s="145">
        <v>107095891</v>
      </c>
      <c r="M787" s="146">
        <v>0.95191342607600005</v>
      </c>
      <c r="N787" s="146">
        <v>9.5758338328000014E-2</v>
      </c>
      <c r="O787" s="115" t="s">
        <v>78</v>
      </c>
      <c r="P787" s="158">
        <v>8.2291726800000006E-4</v>
      </c>
      <c r="Q787" s="120"/>
      <c r="R787" s="121"/>
    </row>
    <row r="788" spans="2:18" x14ac:dyDescent="0.25">
      <c r="B788" s="114" t="s">
        <v>74</v>
      </c>
      <c r="C788" s="115" t="s">
        <v>101</v>
      </c>
      <c r="D788" s="116" t="s">
        <v>75</v>
      </c>
      <c r="E788" s="115" t="s">
        <v>76</v>
      </c>
      <c r="F788" s="117">
        <v>43710.540231481478</v>
      </c>
      <c r="G788" s="117">
        <v>44600</v>
      </c>
      <c r="H788" s="115" t="s">
        <v>77</v>
      </c>
      <c r="I788" s="118">
        <v>625479452</v>
      </c>
      <c r="J788" s="145">
        <v>514367126</v>
      </c>
      <c r="K788" s="118">
        <v>517891026.61943883</v>
      </c>
      <c r="L788" s="145">
        <v>625479452</v>
      </c>
      <c r="M788" s="146">
        <v>0.82799047189099995</v>
      </c>
      <c r="N788" s="146">
        <v>9.3083318718000005E-2</v>
      </c>
      <c r="O788" s="115" t="s">
        <v>78</v>
      </c>
      <c r="P788" s="158">
        <v>4.1804622040000003E-3</v>
      </c>
      <c r="Q788" s="120"/>
      <c r="R788" s="121"/>
    </row>
    <row r="789" spans="2:18" x14ac:dyDescent="0.25">
      <c r="B789" s="114" t="s">
        <v>74</v>
      </c>
      <c r="C789" s="115" t="s">
        <v>101</v>
      </c>
      <c r="D789" s="116" t="s">
        <v>75</v>
      </c>
      <c r="E789" s="115" t="s">
        <v>76</v>
      </c>
      <c r="F789" s="117">
        <v>43696.543634259258</v>
      </c>
      <c r="G789" s="117">
        <v>43941</v>
      </c>
      <c r="H789" s="115" t="s">
        <v>77</v>
      </c>
      <c r="I789" s="118">
        <v>115906850</v>
      </c>
      <c r="J789" s="145">
        <v>109285936</v>
      </c>
      <c r="K789" s="118">
        <v>109693910.58072363</v>
      </c>
      <c r="L789" s="145">
        <v>115906850</v>
      </c>
      <c r="M789" s="146">
        <v>0.946397133394</v>
      </c>
      <c r="N789" s="146">
        <v>9.3806894374999991E-2</v>
      </c>
      <c r="O789" s="115" t="s">
        <v>78</v>
      </c>
      <c r="P789" s="158">
        <v>8.8545895499999997E-4</v>
      </c>
      <c r="Q789" s="120"/>
      <c r="R789" s="121"/>
    </row>
    <row r="790" spans="2:18" x14ac:dyDescent="0.25">
      <c r="B790" s="114" t="s">
        <v>74</v>
      </c>
      <c r="C790" s="115" t="s">
        <v>101</v>
      </c>
      <c r="D790" s="116" t="s">
        <v>75</v>
      </c>
      <c r="E790" s="115" t="s">
        <v>76</v>
      </c>
      <c r="F790" s="117">
        <v>43668.666932870372</v>
      </c>
      <c r="G790" s="117">
        <v>44039</v>
      </c>
      <c r="H790" s="115" t="s">
        <v>77</v>
      </c>
      <c r="I790" s="118">
        <v>547010274</v>
      </c>
      <c r="J790" s="145">
        <v>500711897</v>
      </c>
      <c r="K790" s="118">
        <v>509427414.32446897</v>
      </c>
      <c r="L790" s="145">
        <v>547010274</v>
      </c>
      <c r="M790" s="146">
        <v>0.93129405157099998</v>
      </c>
      <c r="N790" s="146">
        <v>9.4152741730000003E-2</v>
      </c>
      <c r="O790" s="115" t="s">
        <v>78</v>
      </c>
      <c r="P790" s="158">
        <v>4.1121431770000001E-3</v>
      </c>
      <c r="Q790" s="120"/>
      <c r="R790" s="121"/>
    </row>
    <row r="791" spans="2:18" x14ac:dyDescent="0.25">
      <c r="B791" s="114" t="s">
        <v>74</v>
      </c>
      <c r="C791" s="115" t="s">
        <v>101</v>
      </c>
      <c r="D791" s="116" t="s">
        <v>75</v>
      </c>
      <c r="E791" s="115" t="s">
        <v>76</v>
      </c>
      <c r="F791" s="117">
        <v>43733.689722222225</v>
      </c>
      <c r="G791" s="117">
        <v>44600</v>
      </c>
      <c r="H791" s="115" t="s">
        <v>77</v>
      </c>
      <c r="I791" s="118">
        <v>625479452</v>
      </c>
      <c r="J791" s="145">
        <v>510662942</v>
      </c>
      <c r="K791" s="118">
        <v>511328366.17734873</v>
      </c>
      <c r="L791" s="145">
        <v>625479452</v>
      </c>
      <c r="M791" s="146">
        <v>0.81749826399900005</v>
      </c>
      <c r="N791" s="146">
        <v>9.9726391930999997E-2</v>
      </c>
      <c r="O791" s="115" t="s">
        <v>78</v>
      </c>
      <c r="P791" s="158">
        <v>4.1274878280000002E-3</v>
      </c>
      <c r="Q791" s="120"/>
      <c r="R791" s="121"/>
    </row>
    <row r="792" spans="2:18" x14ac:dyDescent="0.25">
      <c r="B792" s="114" t="s">
        <v>74</v>
      </c>
      <c r="C792" s="115" t="s">
        <v>101</v>
      </c>
      <c r="D792" s="116" t="s">
        <v>75</v>
      </c>
      <c r="E792" s="115" t="s">
        <v>76</v>
      </c>
      <c r="F792" s="117">
        <v>43704.50172453704</v>
      </c>
      <c r="G792" s="117">
        <v>44074</v>
      </c>
      <c r="H792" s="115" t="s">
        <v>77</v>
      </c>
      <c r="I792" s="118">
        <v>546883562</v>
      </c>
      <c r="J792" s="145">
        <v>500711416</v>
      </c>
      <c r="K792" s="118">
        <v>504925881.13423562</v>
      </c>
      <c r="L792" s="145">
        <v>546883562</v>
      </c>
      <c r="M792" s="146">
        <v>0.92327858472800006</v>
      </c>
      <c r="N792" s="146">
        <v>9.4152741730000003E-2</v>
      </c>
      <c r="O792" s="115" t="s">
        <v>78</v>
      </c>
      <c r="P792" s="158">
        <v>4.0758064020000005E-3</v>
      </c>
      <c r="Q792" s="120"/>
      <c r="R792" s="121"/>
    </row>
    <row r="793" spans="2:18" x14ac:dyDescent="0.25">
      <c r="B793" s="114" t="s">
        <v>74</v>
      </c>
      <c r="C793" s="115" t="s">
        <v>101</v>
      </c>
      <c r="D793" s="116" t="s">
        <v>75</v>
      </c>
      <c r="E793" s="115" t="s">
        <v>76</v>
      </c>
      <c r="F793" s="117">
        <v>43668.66814814815</v>
      </c>
      <c r="G793" s="117">
        <v>44039</v>
      </c>
      <c r="H793" s="115" t="s">
        <v>77</v>
      </c>
      <c r="I793" s="118">
        <v>547010274</v>
      </c>
      <c r="J793" s="145">
        <v>500711897</v>
      </c>
      <c r="K793" s="118">
        <v>509427414.32446897</v>
      </c>
      <c r="L793" s="145">
        <v>547010274</v>
      </c>
      <c r="M793" s="146">
        <v>0.93129405157099998</v>
      </c>
      <c r="N793" s="146">
        <v>9.4152741730000003E-2</v>
      </c>
      <c r="O793" s="115" t="s">
        <v>78</v>
      </c>
      <c r="P793" s="158">
        <v>4.1121431770000001E-3</v>
      </c>
      <c r="Q793" s="120"/>
      <c r="R793" s="121"/>
    </row>
    <row r="794" spans="2:18" x14ac:dyDescent="0.25">
      <c r="B794" s="114" t="s">
        <v>74</v>
      </c>
      <c r="C794" s="115" t="s">
        <v>101</v>
      </c>
      <c r="D794" s="116" t="s">
        <v>75</v>
      </c>
      <c r="E794" s="115" t="s">
        <v>76</v>
      </c>
      <c r="F794" s="117">
        <v>43581.68818287037</v>
      </c>
      <c r="G794" s="117">
        <v>44399</v>
      </c>
      <c r="H794" s="115" t="s">
        <v>77</v>
      </c>
      <c r="I794" s="118">
        <v>183768493</v>
      </c>
      <c r="J794" s="145">
        <v>159608552</v>
      </c>
      <c r="K794" s="118">
        <v>157581782.97542498</v>
      </c>
      <c r="L794" s="145">
        <v>183768493</v>
      </c>
      <c r="M794" s="146">
        <v>0.85750163372900001</v>
      </c>
      <c r="N794" s="146">
        <v>7.1225000563999996E-2</v>
      </c>
      <c r="O794" s="115" t="s">
        <v>78</v>
      </c>
      <c r="P794" s="158">
        <v>1.2720140990000002E-3</v>
      </c>
      <c r="Q794" s="120"/>
      <c r="R794" s="121"/>
    </row>
    <row r="795" spans="2:18" x14ac:dyDescent="0.25">
      <c r="B795" s="114" t="s">
        <v>74</v>
      </c>
      <c r="C795" s="115" t="s">
        <v>101</v>
      </c>
      <c r="D795" s="116" t="s">
        <v>75</v>
      </c>
      <c r="E795" s="115" t="s">
        <v>76</v>
      </c>
      <c r="F795" s="117">
        <v>43735.685925925929</v>
      </c>
      <c r="G795" s="117">
        <v>44039</v>
      </c>
      <c r="H795" s="115" t="s">
        <v>77</v>
      </c>
      <c r="I795" s="118">
        <v>547010274</v>
      </c>
      <c r="J795" s="145">
        <v>509050800</v>
      </c>
      <c r="K795" s="118">
        <v>509427415.0045464</v>
      </c>
      <c r="L795" s="145">
        <v>547010274</v>
      </c>
      <c r="M795" s="146">
        <v>0.93129405281400002</v>
      </c>
      <c r="N795" s="146">
        <v>9.4152739881999986E-2</v>
      </c>
      <c r="O795" s="115" t="s">
        <v>78</v>
      </c>
      <c r="P795" s="158">
        <v>4.1121431819999997E-3</v>
      </c>
      <c r="Q795" s="120"/>
      <c r="R795" s="121"/>
    </row>
    <row r="796" spans="2:18" x14ac:dyDescent="0.25">
      <c r="B796" s="114" t="s">
        <v>74</v>
      </c>
      <c r="C796" s="115" t="s">
        <v>101</v>
      </c>
      <c r="D796" s="116" t="s">
        <v>75</v>
      </c>
      <c r="E796" s="115" t="s">
        <v>76</v>
      </c>
      <c r="F796" s="117">
        <v>43728.688287037039</v>
      </c>
      <c r="G796" s="117">
        <v>43917</v>
      </c>
      <c r="H796" s="115" t="s">
        <v>77</v>
      </c>
      <c r="I796" s="118">
        <v>162521914</v>
      </c>
      <c r="J796" s="145">
        <v>157193050</v>
      </c>
      <c r="K796" s="118">
        <v>153362605.92968816</v>
      </c>
      <c r="L796" s="145">
        <v>162521914</v>
      </c>
      <c r="M796" s="146">
        <v>0.94364262735500004</v>
      </c>
      <c r="N796" s="146">
        <v>6.9227897274E-2</v>
      </c>
      <c r="O796" s="115" t="s">
        <v>78</v>
      </c>
      <c r="P796" s="158">
        <v>1.237956529E-3</v>
      </c>
      <c r="Q796" s="95"/>
      <c r="R796" s="149"/>
    </row>
    <row r="797" spans="2:18" x14ac:dyDescent="0.25">
      <c r="B797" s="160" t="s">
        <v>102</v>
      </c>
      <c r="C797" s="161"/>
      <c r="D797" s="161"/>
      <c r="E797" s="161"/>
      <c r="F797" s="161"/>
      <c r="G797" s="161"/>
      <c r="H797" s="137"/>
      <c r="I797" s="162">
        <v>11852373887</v>
      </c>
      <c r="J797" s="163">
        <v>10686750354</v>
      </c>
      <c r="K797" s="162">
        <v>10776149020.162989</v>
      </c>
      <c r="L797" s="163">
        <v>11852373887</v>
      </c>
      <c r="M797" s="137"/>
      <c r="N797" s="137"/>
      <c r="O797" s="137"/>
      <c r="P797" s="164">
        <v>8.6999999999999994E-2</v>
      </c>
      <c r="Q797" s="161" t="s">
        <v>79</v>
      </c>
      <c r="R797" s="165">
        <v>1.8200000000000001E-2</v>
      </c>
    </row>
    <row r="798" spans="2:18" x14ac:dyDescent="0.25">
      <c r="B798" s="131"/>
      <c r="C798" s="112"/>
      <c r="D798" s="112"/>
      <c r="E798" s="112"/>
      <c r="F798" s="132" t="s">
        <v>103</v>
      </c>
      <c r="G798" s="132"/>
      <c r="H798" s="132"/>
      <c r="I798" s="133">
        <v>3625276309.0195174</v>
      </c>
      <c r="J798" s="150" t="s">
        <v>104</v>
      </c>
      <c r="K798" s="150" t="s">
        <v>104</v>
      </c>
      <c r="L798" s="150" t="s">
        <v>104</v>
      </c>
      <c r="M798" s="151"/>
      <c r="N798" s="151"/>
      <c r="O798" s="151"/>
      <c r="P798" s="166">
        <v>2.93E-2</v>
      </c>
      <c r="Q798" s="151"/>
      <c r="R798" s="113"/>
    </row>
    <row r="799" spans="2:18" x14ac:dyDescent="0.25">
      <c r="B799" s="135"/>
      <c r="C799" s="120"/>
      <c r="D799" s="120"/>
      <c r="E799" s="120"/>
      <c r="F799" s="123" t="s">
        <v>105</v>
      </c>
      <c r="G799" s="123"/>
      <c r="H799" s="123"/>
      <c r="I799" s="126">
        <v>361008812.89309031</v>
      </c>
      <c r="J799" s="152" t="s">
        <v>104</v>
      </c>
      <c r="K799" s="152" t="s">
        <v>104</v>
      </c>
      <c r="L799" s="152" t="s">
        <v>104</v>
      </c>
      <c r="M799" s="153"/>
      <c r="N799" s="153"/>
      <c r="O799" s="153"/>
      <c r="P799" s="153"/>
      <c r="Q799" s="153"/>
      <c r="R799" s="121"/>
    </row>
    <row r="800" spans="2:18" x14ac:dyDescent="0.25">
      <c r="B800" s="135"/>
      <c r="C800" s="120"/>
      <c r="D800" s="120"/>
      <c r="E800" s="120"/>
      <c r="F800" s="123" t="s">
        <v>106</v>
      </c>
      <c r="G800" s="123"/>
      <c r="H800" s="123"/>
      <c r="I800" s="126">
        <v>29483699.749136411</v>
      </c>
      <c r="J800" s="152" t="s">
        <v>104</v>
      </c>
      <c r="K800" s="152" t="s">
        <v>104</v>
      </c>
      <c r="L800" s="152" t="s">
        <v>104</v>
      </c>
      <c r="M800" s="153"/>
      <c r="N800" s="153"/>
      <c r="O800" s="153"/>
      <c r="P800" s="153"/>
      <c r="Q800" s="153"/>
      <c r="R800" s="121"/>
    </row>
    <row r="801" spans="2:18" x14ac:dyDescent="0.25">
      <c r="B801" s="136"/>
      <c r="C801" s="137"/>
      <c r="D801" s="137"/>
      <c r="E801" s="137"/>
      <c r="F801" s="138" t="s">
        <v>107</v>
      </c>
      <c r="G801" s="138"/>
      <c r="H801" s="138"/>
      <c r="I801" s="139">
        <v>166909097455.16348</v>
      </c>
      <c r="J801" s="139">
        <v>132972908352</v>
      </c>
      <c r="K801" s="139">
        <v>120258400016.98961</v>
      </c>
      <c r="L801" s="139">
        <v>162952296033</v>
      </c>
      <c r="M801" s="154"/>
      <c r="N801" s="154"/>
      <c r="O801" s="154"/>
      <c r="P801" s="167">
        <v>99.999999998899824</v>
      </c>
      <c r="Q801" s="167"/>
      <c r="R801" s="168"/>
    </row>
  </sheetData>
  <mergeCells count="6">
    <mergeCell ref="B550:R550"/>
    <mergeCell ref="B551:R551"/>
    <mergeCell ref="B552:R552"/>
    <mergeCell ref="B2:R2"/>
    <mergeCell ref="B3:R3"/>
    <mergeCell ref="B4:R4"/>
  </mergeCells>
  <hyperlinks>
    <hyperlink ref="A1" location="INDICE!A1" display="INDICE" xr:uid="{75911643-DC3D-4121-B4E2-AF1F396436B5}"/>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pRpiQvV+q2ATvtSf/7afi8VkIJyShwDz9vDKK2lHsT4=</DigestValue>
    </Reference>
    <Reference Type="http://www.w3.org/2000/09/xmldsig#Object" URI="#idOfficeObject">
      <DigestMethod Algorithm="http://www.w3.org/2001/04/xmlenc#sha256"/>
      <DigestValue>Fw4UQxDueHD9DkqyDumaKTI+PMLbxJKFPk//SCqEuBQ=</DigestValue>
    </Reference>
    <Reference Type="http://uri.etsi.org/01903#SignedProperties" URI="#idSignedProperties">
      <Transforms>
        <Transform Algorithm="http://www.w3.org/TR/2001/REC-xml-c14n-20010315"/>
      </Transforms>
      <DigestMethod Algorithm="http://www.w3.org/2001/04/xmlenc#sha256"/>
      <DigestValue>zeMLhQ4EfTY8SyZewpRXOwuk6euU6dZVs7cJ68uKwLg=</DigestValue>
    </Reference>
  </SignedInfo>
  <SignatureValue>C/k5gEHScE4l+L1cqQPEVLCawHXq0iNQlEVIFTvCd5iJBFTg1LuLkqshqdjAxBlRQIt+RWw9MEvE
hVMJEZ7/KCSP0v8uW4DSUQ2Ipf3lPbqw7j2dt05GDciMDLwKTFGMAzHngJK7WYaeNvrsKoiiow0t
pZbqTzrgmPRLOxG4L2mXXuNN3lAurDEuzP+yrx9OFbmGZ+jny0MwdgHIdZo79+3S8OXxpiNVe4Qx
18AUaDPQ9a+ifAb+YW+tu7pKTZdduf2s7zeg5SZaNVfAy7QXfIio+c82dFME2C16gUgiBzcZAoKo
P1gpHMEYVfq1srUh8T2WMSk15/X5H/FmRdeNbA==</SignatureValue>
  <KeyInfo>
    <X509Data>
      <X509Certificate>MIIH6zCCBdOgAwIBAgIIWNl38kf8QYswDQYJKoZIhvcNAQELBQAwWzEXMBUGA1UEBRMOUlVDIDgwMDUwMTcyLTExGjAYBgNVBAMTEUNBLURPQ1VNRU5UQSBTLkEuMRcwFQYDVQQKEw5ET0NVTUVOVEEgUy5BLjELMAkGA1UEBhMCUFkwHhcNMTkwNzE4MTg0NTAyWhcNMjEwNzE3MTg1NTAyWjCBkTELMAkGA1UEBhMCUFkxDjAMBgNVBAQMBUdFTEFZMRIwEAYDVQQFEwlDSTIwNTgwNjcxFTATBgNVBCoMDEVMSUFTIE1JR1VFTDEXMBUGA1UECgwOUEVSU09OQSBGSVNJQ0ExETAPBgNVBAsMCEZJUk1BIEYyMRswGQYDVQQDDBJFTElBUyBNSUdVRUwgR0VMQVkwggEiMA0GCSqGSIb3DQEBAQUAA4IBDwAwggEKAoIBAQDWg6y9wVxPFbaqb4PpRbgoy4iy6lrB+5ngjZBxYbXNbREqr+3MrcRCl/Y+gmnjBZG/9UuAi12O0e3Q0Zc874kLQezV3HZYO+s9viobXTVKcfagvFGqMmaa4GSX6TQzORBoQ3a7ePahXEJqwxmL8wJnt4zgFgedW5u3i4FXDRttWyVDmdwNHZXv4goE3kJHc3rArYtJdOrHRmEWiTtEq8+Y5PXfhOg4ESTJRpVUpvRjbBsI4QZKMOAiw3xwLljVnjDwMc1uAMyzSvIyl1Wmv0vG1CW+xpaNUx+PTV4j5ZxtTk/KS9xjFniZrA08i2int6hVQSf5RMgDAY0iAUwCmJB5AgMBAAGjggN6MIIDdjAMBgNVHRMBAf8EAjAAMA4GA1UdDwEB/wQEAwIF4DAqBgNVHSUBAf8EIDAeBggrBgEFBQcDAQYIKwYBBQUHAwIGCCsGAQUFBwMEMB0GA1UdDgQWBBS11nX/zBr8gECbQDyM8+1+B4stXz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fBgNVHREEGDAWgRRlZ2VsYXlAY2FkaWVt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MNthzt/ym5Xo/YZGcvlAqhn6SX2gk1GipdQySc7sTXIsxAfjjwB59i6VPpHfQOH3pOMbeqB2mVyadt0t4DNARuKl3WMYJLQLQcFgcZVY3gSq5NwyGG1XB1FaMQRn/5PHwf42w3etQW1Ua9x/8x10yhF6lik5pefiGH0ndVvZHtasZe4h4iPA4h2Js6FbFT3A0xj3iFQxtetUr+FUH851w4GngCErrszbywOm2dt8RdRzILFfDFGsfPLUBxMXWx52/6Eq7L58KM8LNplaQIItSjG/s+YkFSWdnx2la4eXORjnwgTCWokRDYggASgF/N+eLKqr7v0Tpy+9KR8X3CJjb51YE4ar5rkzdVPheSzwbZh2+F5ahZvsBI3I1bm7mqjw7kc9ZhTGP47NU10/G26e6xWH1VHUDioAK+RHDQe4QuVMRPLs00ztp03wcBhQBgQJeecgtAIRC2RUzaxBVtDJLTdPO2qF6kHfAsRHqzoPOootPo+g7mqHNoJg5YCQSZQdNLaOhNkLPnQUkoJrSQ17QdDU2oAZANogmp3YDAPvYV9J60gz58avF6bSZYv7otwNS3eQUZkSoAsw/CCU7TaFFxvwBDYslFTIYYz82QKswkozYSVjmZjJiiqsv3isQXVDpPO4w2KVilUS1Z602ifHnUaYfv+zvDOHvVYjLlTw4t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E2hl8YCIBk56VtVv66Ts/jPzcghBV5S3hl8pLcuq4l4=</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cuMTEUjKFVJy7VU4kUxyxCNx+9EppbphMbVNc+QAIw4=</DigestValue>
      </Reference>
      <Reference URI="/xl/styles.xml?ContentType=application/vnd.openxmlformats-officedocument.spreadsheetml.styles+xml">
        <DigestMethod Algorithm="http://www.w3.org/2001/04/xmlenc#sha256"/>
        <DigestValue>WiZRdaQx3Ic4HAGFm1bHjo/z9X6+NymdOBsm3hicxEQ=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2VBfj+T+s61PBl7Z+CKr8gGB4KiILikl+RZ09P7ytdo=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uoCLch/5N+TirGpgNHaI6knFxvy3XAHuyDoL/nYSQU4=</DigestValue>
      </Reference>
      <Reference URI="/xl/worksheets/sheet2.xml?ContentType=application/vnd.openxmlformats-officedocument.spreadsheetml.worksheet+xml">
        <DigestMethod Algorithm="http://www.w3.org/2001/04/xmlenc#sha256"/>
        <DigestValue>/XXwdanpXzQAJdvHvAJovoiqgtaXcY3uQEKpNyEi5qo=</DigestValue>
      </Reference>
      <Reference URI="/xl/worksheets/sheet3.xml?ContentType=application/vnd.openxmlformats-officedocument.spreadsheetml.worksheet+xml">
        <DigestMethod Algorithm="http://www.w3.org/2001/04/xmlenc#sha256"/>
        <DigestValue>jTgtC/5x62QJq6WlO2m+g6W4GSuunDo5+NVootU7rvk=</DigestValue>
      </Reference>
      <Reference URI="/xl/worksheets/sheet4.xml?ContentType=application/vnd.openxmlformats-officedocument.spreadsheetml.worksheet+xml">
        <DigestMethod Algorithm="http://www.w3.org/2001/04/xmlenc#sha256"/>
        <DigestValue>drY4K+6mgiWHRkwzlkp1G3kn5N3bx9zw0Ig35ZynsH8=</DigestValue>
      </Reference>
      <Reference URI="/xl/worksheets/sheet5.xml?ContentType=application/vnd.openxmlformats-officedocument.spreadsheetml.worksheet+xml">
        <DigestMethod Algorithm="http://www.w3.org/2001/04/xmlenc#sha256"/>
        <DigestValue>rgRNbfypBLwfwITpiTw4OIBn3/cFYBTB462YjdH+EiM=</DigestValue>
      </Reference>
      <Reference URI="/xl/worksheets/sheet6.xml?ContentType=application/vnd.openxmlformats-officedocument.spreadsheetml.worksheet+xml">
        <DigestMethod Algorithm="http://www.w3.org/2001/04/xmlenc#sha256"/>
        <DigestValue>bHefrjjUWkcV5GtQgGiu69UVqLNw8pT4F0F0kCISHgU=</DigestValue>
      </Reference>
      <Reference URI="/xl/worksheets/sheet7.xml?ContentType=application/vnd.openxmlformats-officedocument.spreadsheetml.worksheet+xml">
        <DigestMethod Algorithm="http://www.w3.org/2001/04/xmlenc#sha256"/>
        <DigestValue>URdcPVWO1DRgZ+AbIGsdh9gwQ3+wy2lZZ0gnIIIFm/U=</DigestValue>
      </Reference>
      <Reference URI="/xl/worksheets/sheet8.xml?ContentType=application/vnd.openxmlformats-officedocument.spreadsheetml.worksheet+xml">
        <DigestMethod Algorithm="http://www.w3.org/2001/04/xmlenc#sha256"/>
        <DigestValue>xT5Y+64BXuQ9k/UmHCNjAhHv6BwXiKEt0YNcEamWWk4=</DigestValue>
      </Reference>
    </Manifest>
    <SignatureProperties>
      <SignatureProperty Id="idSignatureTime" Target="#idPackageSignature">
        <mdssi:SignatureTime xmlns:mdssi="http://schemas.openxmlformats.org/package/2006/digital-signature">
          <mdssi:Format>YYYY-MM-DDThh:mm:ssTZD</mdssi:Format>
          <mdssi:Value>2020-10-30T17:21:17Z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2020-10-30T17:21:17Z</xd:SigningTime>
          <xd:SigningCertificate>
            <xd:Cert>
              <xd:CertDigest>
                <DigestMethod Algorithm="http://www.w3.org/2001/04/xmlenc#sha256"/>
                <DigestValue>CWUKyEKmd7Nz2f6Zni8ZCveGHCC+/Eky/4OdoZZoOD8=</DigestValue>
              </xd:CertDigest>
              <xd:IssuerSerial>
                <X509IssuerName>C=PY, O=DOCUMENTA S.A., CN=CA-DOCUMENTA S.A., SERIALNUMBER=RUC 80050172-1</X509IssuerName>
                <X509SerialNumber>6402280227757375883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crgY58Wli5uH1NrCFMG3EhC6Hi64WLe3PPP3BUx1duY=</DigestValue>
    </Reference>
    <Reference Type="http://www.w3.org/2000/09/xmldsig#Object" URI="#idOfficeObject">
      <DigestMethod Algorithm="http://www.w3.org/2001/04/xmlenc#sha256"/>
      <DigestValue>aU1MviI1tk8xzjXzZ2XviD9sVz8FcKBk5BK1K2aKxms=</DigestValue>
    </Reference>
    <Reference Type="http://uri.etsi.org/01903#SignedProperties" URI="#idSignedProperties">
      <Transforms>
        <Transform Algorithm="http://www.w3.org/TR/2001/REC-xml-c14n-20010315"/>
      </Transforms>
      <DigestMethod Algorithm="http://www.w3.org/2001/04/xmlenc#sha256"/>
      <DigestValue>n9GwWaD1TE0OP59YtEv4etZDIZrj0VuSweZFXdFOMVs=</DigestValue>
    </Reference>
  </SignedInfo>
  <SignatureValue>Cyy8iM/IFP59RbC1lfibLljpVJyDHw81IxzB5mUxm/mLniFKO3XPf1HQgNQEastSUWC0fgvcwXZV
1hJx75TI4y+0dLjofgCXiYdrhgbfoWGxAjSp4Zfb4QCY2xmVlYl7P5sUvWr9mhsOnLtIg15hS4dB
GcJhzXgV1p1jZKGP07dSSvGzy5q+7NCdgEQAMtnmP+iYTbRNjc8Zmasl0Q33px7OVRTnML0pp+CK
2cLP2o1NtMFI21c/wE8L/TVbiFr3urdekq9xbLtHlG3oPVVFVM9rS0+EJVnfUh94/7cVT8Iwf4mg
oocv+oEfi1VtB1m1npQCExWLF71c1TUTsL4dBQ==</SignatureValue>
  <KeyInfo>
    <X509Data>
      <X509Certificate>MIIH/jCCBeagAwIBAgIIQPxi1FMrlgwwDQYJKoZIhvcNAQELBQAwWzEXMBUGA1UEBRMOUlVDIDgwMDUwMTcyLTExGjAYBgNVBAMTEUNBLURPQ1VNRU5UQSBTLkEuMRcwFQYDVQQKEw5ET0NVTUVOVEEgUy5BLjELMAkGA1UEBhMCUFkwHhcNMTkwNTI0MTgxMTE0WhcNMjEwNTIzMTgyMTE0WjCBozELMAkGA1UEBhMCUFkxGDAWBgNVBAQMD1VHQVJURSBWSUxMQUxCQTESMBAGA1UEBRMJQ0kzODUzNzgyMRQwEgYDVQQqDAtKT1JHRSBSQU1PTjEXMBUGA1UECgwOUEVSU09OQSBGSVNJQ0ExETAPBgNVBAsMCEZJUk1BIEYyMSQwIgYDVQQDDBtKT1JHRSBSQU1PTiBVR0FSVEUgVklMTEFMQkEwggEiMA0GCSqGSIb3DQEBAQUAA4IBDwAwggEKAoIBAQDgVXF3+bFpiMN7KxrOFf9TXmqHe3or+aamfLZKLjeowQiQE/C5LB9EdMlwBh888yX2eX1nSmkWYddHSJ+S63YFjKCEo0RUAvSSt7FEaGPMEj7B9Hivjdj+aRFGvUZ/AUtMsPA7eVyMdMGPpPda3IvEmAHjonTEmTMuBwqi59KPXzYpubhlao3dGpIF/b/Nf3eiAk9f+7YxFBNLxrwpbBhzE7l1YJObc5pJyC15qP0kPAFd5Hq+FL7Rzvs7Cq5tLUV/ilB0gkZuwkMUpiIhvfhtUtH0aE8lOm4RmxPB6nGAeDXCb/Y126wycmVXUPPO7TJYj/wT7OyOg/FWJBELyVu5AgMBAAGjggN7MIIDdzAMBgNVHRMBAf8EAjAAMA4GA1UdDwEB/wQEAwIF4DAqBgNVHSUBAf8EIDAeBggrBgEFBQcDAQYIKwYBBQUHAwIGCCsGAQUFBwMEMB0GA1UdDgQWBBReAWzX3U4TDbbz0VxDGNuet/lgP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gBgNVHREEGTAXgRVqdWdhcnRl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ANZ2cTpCkkoeG0dmw02CogsWdu7g7CqvzPdaxH6eD7460gwO7+tLAeZefxW4/2SG8ct3yE3stuRl+Ep6wUXaZJac95ufnDO107yjGmS0KV8icAzWLxX8VKoPz+c8spELjgXXX8COnqfNWNr0Gmi27d/ZqTPRKCgKkl1Z7qs7aVn1dP1Hv5hKYDosQ5IqaR2JC/jtOrhungX5V6hCD9sFjuITzFIHM7YSv0J+J10r8YsTzjLFlBzW/nPqS4f1jSfYjPTu/Bo9H+Awbj1q2wlaByHkDQ355mLyvvkIFGkjkCwSKkcovVSw4A6cSxm1v2BTXVxF75+JGLEsx64cH8LBkWdzwxNgnaW1OwXEYoEdPDp4IyBSn7rbB+ldNUy9dHcxL5BFL6YGsis24HJ16i76PGtCPeXcHSza8K7eVtTEQyhV3g8/DfsH+6ByxNlJMOVuu6pPPrgtxlT48l3wfwYxPB2+SF4wj+bsgaw5TEXo4aqOWBJs8Y2aqt9fjNu852kUIYFFeyv8NR+FuLMO5ZSTG+ID+rHocVQgYk1QiZKz+OJtEJGoCcsg5PYnDMAoIw7tZ5RPI/gdmt3PYh2OxPuxO3D+sshjGkPlRGD2FRNRlLccfGk0QvekEoUTD6HJCl67SSpuxVrjiTBwRo41EA5QQ2QhSNBv9c44gxnvaSYEtYC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E2hl8YCIBk56VtVv66Ts/jPzcghBV5S3hl8pLcuq4l4=</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cuMTEUjKFVJy7VU4kUxyxCNx+9EppbphMbVNc+QAIw4=</DigestValue>
      </Reference>
      <Reference URI="/xl/styles.xml?ContentType=application/vnd.openxmlformats-officedocument.spreadsheetml.styles+xml">
        <DigestMethod Algorithm="http://www.w3.org/2001/04/xmlenc#sha256"/>
        <DigestValue>WiZRdaQx3Ic4HAGFm1bHjo/z9X6+NymdOBsm3hicxEQ=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2VBfj+T+s61PBl7Z+CKr8gGB4KiILikl+RZ09P7ytdo=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uoCLch/5N+TirGpgNHaI6knFxvy3XAHuyDoL/nYSQU4=</DigestValue>
      </Reference>
      <Reference URI="/xl/worksheets/sheet2.xml?ContentType=application/vnd.openxmlformats-officedocument.spreadsheetml.worksheet+xml">
        <DigestMethod Algorithm="http://www.w3.org/2001/04/xmlenc#sha256"/>
        <DigestValue>/XXwdanpXzQAJdvHvAJovoiqgtaXcY3uQEKpNyEi5qo=</DigestValue>
      </Reference>
      <Reference URI="/xl/worksheets/sheet3.xml?ContentType=application/vnd.openxmlformats-officedocument.spreadsheetml.worksheet+xml">
        <DigestMethod Algorithm="http://www.w3.org/2001/04/xmlenc#sha256"/>
        <DigestValue>jTgtC/5x62QJq6WlO2m+g6W4GSuunDo5+NVootU7rvk=</DigestValue>
      </Reference>
      <Reference URI="/xl/worksheets/sheet4.xml?ContentType=application/vnd.openxmlformats-officedocument.spreadsheetml.worksheet+xml">
        <DigestMethod Algorithm="http://www.w3.org/2001/04/xmlenc#sha256"/>
        <DigestValue>drY4K+6mgiWHRkwzlkp1G3kn5N3bx9zw0Ig35ZynsH8=</DigestValue>
      </Reference>
      <Reference URI="/xl/worksheets/sheet5.xml?ContentType=application/vnd.openxmlformats-officedocument.spreadsheetml.worksheet+xml">
        <DigestMethod Algorithm="http://www.w3.org/2001/04/xmlenc#sha256"/>
        <DigestValue>rgRNbfypBLwfwITpiTw4OIBn3/cFYBTB462YjdH+EiM=</DigestValue>
      </Reference>
      <Reference URI="/xl/worksheets/sheet6.xml?ContentType=application/vnd.openxmlformats-officedocument.spreadsheetml.worksheet+xml">
        <DigestMethod Algorithm="http://www.w3.org/2001/04/xmlenc#sha256"/>
        <DigestValue>bHefrjjUWkcV5GtQgGiu69UVqLNw8pT4F0F0kCISHgU=</DigestValue>
      </Reference>
      <Reference URI="/xl/worksheets/sheet7.xml?ContentType=application/vnd.openxmlformats-officedocument.spreadsheetml.worksheet+xml">
        <DigestMethod Algorithm="http://www.w3.org/2001/04/xmlenc#sha256"/>
        <DigestValue>URdcPVWO1DRgZ+AbIGsdh9gwQ3+wy2lZZ0gnIIIFm/U=</DigestValue>
      </Reference>
      <Reference URI="/xl/worksheets/sheet8.xml?ContentType=application/vnd.openxmlformats-officedocument.spreadsheetml.worksheet+xml">
        <DigestMethod Algorithm="http://www.w3.org/2001/04/xmlenc#sha256"/>
        <DigestValue>xT5Y+64BXuQ9k/UmHCNjAhHv6BwXiKEt0YNcEamWWk4=</DigestValue>
      </Reference>
    </Manifest>
    <SignatureProperties>
      <SignatureProperty Id="idSignatureTime" Target="#idPackageSignature">
        <mdssi:SignatureTime xmlns:mdssi="http://schemas.openxmlformats.org/package/2006/digital-signature">
          <mdssi:Format>YYYY-MM-DDThh:mm:ssTZD</mdssi:Format>
          <mdssi:Value>2020-10-30T17:30:21Z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2020-10-30T17:30:21Z</xd:SigningTime>
          <xd:SigningCertificate>
            <xd:Cert>
              <xd:CertDigest>
                <DigestMethod Algorithm="http://www.w3.org/2001/04/xmlenc#sha256"/>
                <DigestValue>3Mh5jPhpDcLfFZMhTPcIy4jVUZnZEEG/vrfjrOTEqtU=</DigestValue>
              </xd:CertDigest>
              <xd:IssuerSerial>
                <X509IssuerName>C=PY, O=DOCUMENTA S.A., CN=CA-DOCUMENTA S.A., SERIALNUMBER=RUC 80050172-1</X509IssuerName>
                <X509SerialNumber>4682726376626427404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CARATULA</vt:lpstr>
      <vt:lpstr>INDICE</vt:lpstr>
      <vt:lpstr>01</vt:lpstr>
      <vt:lpstr>02</vt:lpstr>
      <vt:lpstr>03</vt:lpstr>
      <vt:lpstr>04</vt:lpstr>
      <vt:lpstr>05</vt:lpstr>
      <vt:lpstr>06</vt:lpstr>
      <vt:lpstr>'05'!OLE_LINK2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2020-10-30T13:28:13Z</dcterms:modified>
</cp:coreProperties>
</file>