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_xmlsignatures/sig1.xml" ContentType="application/vnd.openxmlformats-package.digital-signature-xmlsignatur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0490" windowHeight="7350" tabRatio="914" activeTab="4"/>
  </bookViews>
  <sheets>
    <sheet name="01" sheetId="1" r:id="rId1"/>
    <sheet name="02" sheetId="2" r:id="rId2"/>
    <sheet name="03" sheetId="3" r:id="rId3"/>
    <sheet name="04" sheetId="4" r:id="rId4"/>
    <sheet name="05" sheetId="5" r:id="rId5"/>
    <sheet name="ANEXO A" sheetId="9" r:id="rId6"/>
  </sheets>
  <definedNames>
    <definedName name="OLE_LINK2" localSheetId="4">'05'!$B$6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2" l="1"/>
  <c r="D13" i="1" l="1"/>
  <c r="C13" i="1"/>
  <c r="E91" i="5" l="1"/>
  <c r="D91" i="5"/>
  <c r="C12" i="3"/>
  <c r="C18" i="2"/>
  <c r="C11" i="2" l="1"/>
  <c r="D7" i="2" l="1"/>
  <c r="D7" i="4" s="1"/>
  <c r="E90" i="5" s="1"/>
  <c r="D110" i="5" s="1"/>
  <c r="D125" i="5" s="1"/>
  <c r="D132" i="5" s="1"/>
  <c r="D138" i="5" s="1"/>
  <c r="D144" i="5" s="1"/>
  <c r="C7" i="2"/>
  <c r="C7" i="4" s="1"/>
  <c r="D90" i="5" s="1"/>
  <c r="C110" i="5" s="1"/>
  <c r="C125" i="5" s="1"/>
  <c r="C132" i="5" s="1"/>
  <c r="C138" i="5" s="1"/>
  <c r="C144" i="5" s="1"/>
  <c r="C142" i="5" l="1"/>
  <c r="D142" i="5"/>
  <c r="D146" i="5"/>
  <c r="C146" i="5"/>
  <c r="D126" i="5" l="1"/>
  <c r="C126" i="5"/>
  <c r="D133" i="5"/>
  <c r="D134" i="5" s="1"/>
  <c r="C133" i="5"/>
  <c r="C134" i="5" s="1"/>
  <c r="C127" i="5" l="1"/>
  <c r="D127" i="5"/>
  <c r="D118" i="5"/>
  <c r="C118" i="5"/>
  <c r="D93" i="5"/>
  <c r="E93" i="5"/>
  <c r="E8" i="3" l="1"/>
  <c r="C19" i="1"/>
  <c r="C28" i="4" l="1"/>
  <c r="C23" i="4"/>
  <c r="C30" i="4" l="1"/>
  <c r="C20" i="1" l="1"/>
  <c r="C13" i="3" l="1"/>
  <c r="C19" i="2"/>
  <c r="D13" i="3" s="1"/>
  <c r="E14" i="3" l="1"/>
</calcChain>
</file>

<file path=xl/sharedStrings.xml><?xml version="1.0" encoding="utf-8"?>
<sst xmlns="http://schemas.openxmlformats.org/spreadsheetml/2006/main" count="3855" uniqueCount="209">
  <si>
    <t>ACTIVO</t>
  </si>
  <si>
    <t>Cuentas a cobrar</t>
  </si>
  <si>
    <t>TOTAL ACTIVO BRUTO</t>
  </si>
  <si>
    <t>PASIVO</t>
  </si>
  <si>
    <t xml:space="preserve">Acreedores por Operaciones </t>
  </si>
  <si>
    <t xml:space="preserve">Rescates a pagar </t>
  </si>
  <si>
    <t xml:space="preserve">TOTAL ACTIVO NETO </t>
  </si>
  <si>
    <t>CUOTAS PARTES EN CIRCULACIÓN</t>
  </si>
  <si>
    <t xml:space="preserve">VALOR CUOTA PARTE AL CIERRE </t>
  </si>
  <si>
    <t>INGRESO</t>
  </si>
  <si>
    <t>TOTAL INGRESOS</t>
  </si>
  <si>
    <t>EGRESOS</t>
  </si>
  <si>
    <t>Comisión por Administración</t>
  </si>
  <si>
    <t>Diferencia de Cambio</t>
  </si>
  <si>
    <t>Comisión por Corretaje</t>
  </si>
  <si>
    <t>TOTAL EGRESOS</t>
  </si>
  <si>
    <t>RESULTADO DEL EJERCICIO</t>
  </si>
  <si>
    <t>CUENTA</t>
  </si>
  <si>
    <t>APORTANTES</t>
  </si>
  <si>
    <t>RESULTADO</t>
  </si>
  <si>
    <t>SALDO AL INICIO</t>
  </si>
  <si>
    <t>MOVIMIENTO DEL PERÍODO</t>
  </si>
  <si>
    <t>Suscripciones</t>
  </si>
  <si>
    <t>Rescates</t>
  </si>
  <si>
    <t>Resultado del período</t>
  </si>
  <si>
    <t>SALDO AL FINAL DEL PERÍODO</t>
  </si>
  <si>
    <t>CONCEPTO</t>
  </si>
  <si>
    <t>Causas de las variaciones del efectivo</t>
  </si>
  <si>
    <t>Actividades Operativas</t>
  </si>
  <si>
    <t>Cambios en activos y pasivos operativos</t>
  </si>
  <si>
    <t>(Aumento) Disminución Intereses a Cobrar</t>
  </si>
  <si>
    <t>Aumento (Disminución) en Acreedores por operación</t>
  </si>
  <si>
    <t>Aumento (Disminución) en Otros Pasivos</t>
  </si>
  <si>
    <t>Flujo neto de efectivo generado por actividades operativas</t>
  </si>
  <si>
    <t>Actividades de financiación</t>
  </si>
  <si>
    <t xml:space="preserve">Rescates </t>
  </si>
  <si>
    <t>Flujo neto de efectivo generado por (utilizado) en actividades de financiación</t>
  </si>
  <si>
    <t>Saldo Final de efectivo</t>
  </si>
  <si>
    <t>Efectivo al inicio del periodo</t>
  </si>
  <si>
    <t>Devolución a disponibilidades</t>
  </si>
  <si>
    <t>Compra de Instrumentos</t>
  </si>
  <si>
    <t>Comisiones pagadas</t>
  </si>
  <si>
    <t>Vencimiento de Instrumentos</t>
  </si>
  <si>
    <t>Ventas de Intrumentos</t>
  </si>
  <si>
    <t>Tipo de cambio comprador</t>
  </si>
  <si>
    <t xml:space="preserve">Tipo de cambio vendedor       </t>
  </si>
  <si>
    <t>Otros</t>
  </si>
  <si>
    <t>MES</t>
  </si>
  <si>
    <t>TOTAL</t>
  </si>
  <si>
    <t>VALOR CUOTA</t>
  </si>
  <si>
    <t>PATRIMONIO NETO DEL FONDO</t>
  </si>
  <si>
    <t>N° DE PARTICIPES</t>
  </si>
  <si>
    <t>1er. TRIMESTRE</t>
  </si>
  <si>
    <t>Enero</t>
  </si>
  <si>
    <t>Febrero</t>
  </si>
  <si>
    <t>Marzo</t>
  </si>
  <si>
    <t>CUENTAS</t>
  </si>
  <si>
    <t>Banco Regional</t>
  </si>
  <si>
    <t>Banco BBVA</t>
  </si>
  <si>
    <t>Banco GNB</t>
  </si>
  <si>
    <t>Banco Continental</t>
  </si>
  <si>
    <t>FONDO MUTUO DISPONIBLE RENTA FIJA EN GUARANÍES</t>
  </si>
  <si>
    <t>% De las Inversiones con Relac. al Pat. Neto del Fondo</t>
  </si>
  <si>
    <t>Instrumento</t>
  </si>
  <si>
    <t>Emisor</t>
  </si>
  <si>
    <t>Sector</t>
  </si>
  <si>
    <t>País</t>
  </si>
  <si>
    <t>Fecha
Compra</t>
  </si>
  <si>
    <t>Fecha
 Vto.</t>
  </si>
  <si>
    <t>Moneda</t>
  </si>
  <si>
    <t>Monto</t>
  </si>
  <si>
    <t>Val. Compra</t>
  </si>
  <si>
    <t>Val. Contable</t>
  </si>
  <si>
    <t>Val. Nominal</t>
  </si>
  <si>
    <t>Tasa</t>
  </si>
  <si>
    <t>CDA</t>
  </si>
  <si>
    <t>Financiero</t>
  </si>
  <si>
    <t>Paraguay</t>
  </si>
  <si>
    <t>PYG</t>
  </si>
  <si>
    <t>Hasta 10%</t>
  </si>
  <si>
    <t>-</t>
  </si>
  <si>
    <t>Banco Atlas S.A.</t>
  </si>
  <si>
    <t>TOTALES: Banco Atlas S.A.</t>
  </si>
  <si>
    <t>TOTALES: Banco Continental S.A.E.C.A.</t>
  </si>
  <si>
    <t>Banco Familiar S.A.E.C.A.</t>
  </si>
  <si>
    <t>TOTALES: Banco Familiar S.A.E.C.A.</t>
  </si>
  <si>
    <t>Banco GNB Paraguay S.A.</t>
  </si>
  <si>
    <t>TOTALES: Banco GNB Paraguay S.A.</t>
  </si>
  <si>
    <t>BONOS</t>
  </si>
  <si>
    <t>Banco Itaú Paraguay S.A.</t>
  </si>
  <si>
    <t>TOTALES: Banco Itaú Paraguay S.A.</t>
  </si>
  <si>
    <t>Banco Regional S.A.E.C.A.</t>
  </si>
  <si>
    <t>TOTALES: Banco Regional S.A.E.C.A.</t>
  </si>
  <si>
    <t>BBVA Paraguay S.A.</t>
  </si>
  <si>
    <t>TOTALES: BBVA Paraguay S.A.</t>
  </si>
  <si>
    <t>Interfisa Banco S.A.E.C.A.</t>
  </si>
  <si>
    <t>TOTALES: Interfisa Banco S.A.E.C.A.</t>
  </si>
  <si>
    <t>República del Paraguay</t>
  </si>
  <si>
    <t>Hasta 50%</t>
  </si>
  <si>
    <t>TOTALES: República del Paraguay</t>
  </si>
  <si>
    <t>Sudameris Bank S.A.E.C.A.</t>
  </si>
  <si>
    <t>TOTALES: Sudameris Bank S.A.E.C.A.</t>
  </si>
  <si>
    <t>Vision Banco S.A.E.C.A.</t>
  </si>
  <si>
    <t>TOTALES: Vision Banco S.A.E.C.A.</t>
  </si>
  <si>
    <t>TOTAL DISPONIBILIDADES</t>
  </si>
  <si>
    <t xml:space="preserve">-   </t>
  </si>
  <si>
    <t>TOTAL COMISION ACUMULADA</t>
  </si>
  <si>
    <t>(-) TOTAL DEVOLUCION DE COMISION</t>
  </si>
  <si>
    <t>TOTAL GENERAL</t>
  </si>
  <si>
    <t>COMPOSICIÓN DE LAS INVERSIONES DEL FONDO</t>
  </si>
  <si>
    <t>TOTALES: Banco Nacional de Fomento</t>
  </si>
  <si>
    <t>% Precio de Mercado</t>
  </si>
  <si>
    <t>% Segun Reglamento Interno</t>
  </si>
  <si>
    <t>% De las Inversiones por Grupo Económico</t>
  </si>
  <si>
    <t>% De las Inversiones en Relac. al Pat. Neto del Emisor</t>
  </si>
  <si>
    <t>Intereses vencimientos de cupones</t>
  </si>
  <si>
    <t>Intereses Devengados</t>
  </si>
  <si>
    <t>Ganancia ordinaria del período</t>
  </si>
  <si>
    <t>(Aumento) Disminución Deudores por operaciones</t>
  </si>
  <si>
    <t>Banco Itaú</t>
  </si>
  <si>
    <t>Banco Basa S.A</t>
  </si>
  <si>
    <t>TOTALES: Banco Basa S.A</t>
  </si>
  <si>
    <t>Banco Continental S.A.E.C.</t>
  </si>
  <si>
    <t xml:space="preserve">BONOS DEL </t>
  </si>
  <si>
    <t xml:space="preserve">BONOS </t>
  </si>
  <si>
    <t>Bancop S.A</t>
  </si>
  <si>
    <t>TOTALES: Bancop S.A</t>
  </si>
  <si>
    <t>2do. TRIMESTRE</t>
  </si>
  <si>
    <t>Abril</t>
  </si>
  <si>
    <t>Mayo</t>
  </si>
  <si>
    <t>Junio</t>
  </si>
  <si>
    <t>TOTAL PASIVO</t>
  </si>
  <si>
    <t>Bancop</t>
  </si>
  <si>
    <t xml:space="preserve">Banco Interamericano de </t>
  </si>
  <si>
    <t>TOTALES: Banco Interamericano de Desarrollo</t>
  </si>
  <si>
    <t>Banco Nacional de Fomento</t>
  </si>
  <si>
    <t>Banco Rio S.A.E.C.A.</t>
  </si>
  <si>
    <t>TOTALES: Banco Rio S.A.E.C.A.</t>
  </si>
  <si>
    <t>Núcleo S.A.</t>
  </si>
  <si>
    <t>TOTALES: Núcleo S.A.</t>
  </si>
  <si>
    <t>Telecel S.A.</t>
  </si>
  <si>
    <t>TOTALES: Telecel S.A.</t>
  </si>
  <si>
    <t>Banco Continental S.A.E.C.A.</t>
  </si>
  <si>
    <t>ESTADO DEL ACTIVO NETO</t>
  </si>
  <si>
    <t>ESTADO DE INGRESOS Y EGRESOS</t>
  </si>
  <si>
    <t>ESTADO DE VARIACIÓN DEL ACTIVO NETO</t>
  </si>
  <si>
    <t>ESTADO DE FLUJO DE EFECTIVO</t>
  </si>
  <si>
    <t>En Gs.</t>
  </si>
  <si>
    <t>NOTAS A LOS ESTADOS FINANCIEROS</t>
  </si>
  <si>
    <t>LA ADMINISTRADORA será responsable de la administración del FONDO MUTUO DISPONIBLE RENTA FIJA EN GUARANÍES, que en adelante se denominará FONDO MUTUO, registrado en la Comisión Nacional de Valores de conformidad con la Resolución Nº 6E/14 de fecha 23 de enero de 2014, el cual se regirá por el REGLAMENTO INTERNO, aprobado por Resolución 6E/14 de fecha 23 de enero de 2014, modificada en el Art. 28 según Acta N° 80/17, aprobada según Resolución 3E/18, modificada según Acta N° 97/18, aprobada según Resolución 58E/18 y por las disposiciones legales pertinentes. El objeto del FONDO MUTUO será invertir en instrumentos de deuda de emisores nacionales. Está dirigido a personas físicas y jurídicas con horizonte de inversión acordes con la política de inversión del fondo, cuyo interés sea invertir indirectamente en instrumentos de deuda. El riesgo del inversionista estará determinado por la naturaleza de los instrumentos en los que se inviertan los activos del FONDO, de acuerdo con lo expuesto en la política de inversiones y diversificación de estas.</t>
  </si>
  <si>
    <t>1) Información Básica del Fondo</t>
  </si>
  <si>
    <t>2) Información sobre la Administradora</t>
  </si>
  <si>
    <t xml:space="preserve">    2.1) Información General</t>
  </si>
  <si>
    <t xml:space="preserve">    2.2) Entidad encargada de la Custodia</t>
  </si>
  <si>
    <t>3) Criterios Contables Aplicados</t>
  </si>
  <si>
    <t>Los estados financieros se han preparado de acuerdo con normas contables y criterios de valuación dictados por la Comisión Nacional de Valores y con normas de información financiera vigentes en el Paraguay.</t>
  </si>
  <si>
    <t>No se incurrió en ningún cambio de procedimientos en la aplicación contable y/o estimación contable en referencia a los Estados Contables anteriores al presente.</t>
  </si>
  <si>
    <t>La valorización de las inversiones aplicadas en el fondo están constituidas por el valor de compra más el devengado a la fecha de cada periodo informado.</t>
  </si>
  <si>
    <t>La entidad aplica el principio de lo devengado para el reconocimiento de los ingresos y la imputación de costos.</t>
  </si>
  <si>
    <t>Los resultados por ajuste de precio o venta de inversiones sobre la par, si hubieran, se reconocen como ingresos extraordinarios.</t>
  </si>
  <si>
    <t>El informe corresponde al Fondo Mutuo Disponible Renta Fija en Guaraníes, por ende las operaciones están realizadas exclusivamente en moneda local.</t>
  </si>
  <si>
    <t>a) Posición en Moneda Extranjera:</t>
  </si>
  <si>
    <t>b) Diferencia de Cambio en Moneda Extranjera:</t>
  </si>
  <si>
    <t>La comisión de administración que se está utilizando es de 3,3% anual IVA incluido. Esta comisión se calcula diariamente de los fondos bajo manejo y se pagan mensualmente a la administradora, generalmente el primer día hábil siguiente al cierre del mes anterior.</t>
  </si>
  <si>
    <t>_Gastos Operacionales y comisión de la Sociedad Administradora:</t>
  </si>
  <si>
    <t>_Información Estadística</t>
  </si>
  <si>
    <t>4) Composición de las Cuentas</t>
  </si>
  <si>
    <t>Resultado por Tenencia</t>
  </si>
  <si>
    <t>Intereses Bancarios</t>
  </si>
  <si>
    <t>Interes Cupón - Diferencia</t>
  </si>
  <si>
    <t>Ajuste por Redondeo Décimales</t>
  </si>
  <si>
    <t>OTROS INGRESOS</t>
  </si>
  <si>
    <t>OTROS EGRESOS</t>
  </si>
  <si>
    <t>Las 4 Notas que acompañan son parte integrante de estos Estados Financieros</t>
  </si>
  <si>
    <t>INDICE</t>
  </si>
  <si>
    <t>Correspondiente al 30/06/2020 con cifras comparativas al 30/06/2019</t>
  </si>
  <si>
    <t>Correspondientes al 30/06/2020 con cifras comparativas al 31/12/2019</t>
  </si>
  <si>
    <t>TOTAL 31/12/2019</t>
  </si>
  <si>
    <t>Cadiem AFPISA, es la encargada de la custodia de activos del Fondo. Todos los títulos físicos son resguardados en una Caja de Seguridad en el Banco Familiar SAECA, sucursal de la Avda. España c/ Washington.</t>
  </si>
  <si>
    <t xml:space="preserve">El período que cubre los Estados Contables es del 01 de enero al 30 de junio del 2020 de forma comparativa con el mismo periodo del año anterior. </t>
  </si>
  <si>
    <t>AL 30/06/2019</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</si>
  <si>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Museo Sans 100"/>
        <family val="3"/>
      </rPr>
      <t xml:space="preserve"> </t>
    </r>
    <r>
      <rPr>
        <sz val="11"/>
        <color theme="1"/>
        <rFont val="Museo Sans 100"/>
        <family val="3"/>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</si>
  <si>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r>
      <t xml:space="preserve">    </t>
    </r>
    <r>
      <rPr>
        <b/>
        <sz val="11"/>
        <color theme="1"/>
        <rFont val="Museo Sans 100"/>
        <family val="3"/>
      </rPr>
      <t xml:space="preserve">4.1) </t>
    </r>
    <r>
      <rPr>
        <b/>
        <u/>
        <sz val="11"/>
        <color theme="1"/>
        <rFont val="Museo Sans 100"/>
        <family val="3"/>
      </rPr>
      <t>Disponibilidades:</t>
    </r>
    <r>
      <rPr>
        <sz val="11"/>
        <color theme="1"/>
        <rFont val="Museo Sans 100"/>
        <family val="3"/>
      </rPr>
      <t xml:space="preserve"> Esta cuenta esta compuesta por los saldos en los bancos a la fecha de estos estados financieros</t>
    </r>
  </si>
  <si>
    <r>
      <t xml:space="preserve">    </t>
    </r>
    <r>
      <rPr>
        <b/>
        <sz val="11"/>
        <color theme="1"/>
        <rFont val="Museo Sans 100"/>
        <family val="3"/>
      </rPr>
      <t xml:space="preserve">4.2) </t>
    </r>
    <r>
      <rPr>
        <b/>
        <u/>
        <sz val="11"/>
        <color theme="1"/>
        <rFont val="Museo Sans 100"/>
        <family val="3"/>
      </rPr>
      <t>Acreedores por Operación:</t>
    </r>
    <r>
      <rPr>
        <sz val="11"/>
        <color theme="1"/>
        <rFont val="Museo Sans 100"/>
        <family val="3"/>
      </rPr>
      <t xml:space="preserve"> </t>
    </r>
  </si>
  <si>
    <r>
      <t xml:space="preserve">    </t>
    </r>
    <r>
      <rPr>
        <b/>
        <sz val="11"/>
        <color theme="1"/>
        <rFont val="Museo Sans 100"/>
        <family val="3"/>
      </rPr>
      <t xml:space="preserve">4.5) </t>
    </r>
    <r>
      <rPr>
        <b/>
        <u/>
        <sz val="11"/>
        <color theme="1"/>
        <rFont val="Museo Sans 100"/>
        <family val="3"/>
      </rPr>
      <t>Otros Ingesos / Otros Egresos</t>
    </r>
    <r>
      <rPr>
        <u/>
        <sz val="11"/>
        <color theme="1"/>
        <rFont val="Museo Sans 100"/>
        <family val="3"/>
      </rPr>
      <t>:</t>
    </r>
    <r>
      <rPr>
        <sz val="11"/>
        <color theme="1"/>
        <rFont val="Museo Sans 100"/>
        <family val="3"/>
      </rPr>
      <t xml:space="preserve"> Esta cuenta se compone por importes que no son parte de las operaciones ordinarias.</t>
    </r>
  </si>
  <si>
    <r>
      <t xml:space="preserve">Resultado por tenencia de inversiones </t>
    </r>
    <r>
      <rPr>
        <b/>
        <sz val="11"/>
        <color theme="1"/>
        <rFont val="Museo Sans 100"/>
        <family val="3"/>
      </rPr>
      <t>(Nota 4.4)</t>
    </r>
  </si>
  <si>
    <r>
      <t xml:space="preserve">Otros Ingresos </t>
    </r>
    <r>
      <rPr>
        <b/>
        <sz val="11"/>
        <color theme="1"/>
        <rFont val="Museo Sans 100"/>
        <family val="3"/>
      </rPr>
      <t>(Nota 4.5)</t>
    </r>
  </si>
  <si>
    <r>
      <t xml:space="preserve">Otros Egresos </t>
    </r>
    <r>
      <rPr>
        <b/>
        <sz val="11"/>
        <color theme="1"/>
        <rFont val="Museo Sans 100"/>
        <family val="3"/>
      </rPr>
      <t>(Nota 4.5)</t>
    </r>
  </si>
  <si>
    <r>
      <t xml:space="preserve">Disponibilidades </t>
    </r>
    <r>
      <rPr>
        <b/>
        <sz val="11"/>
        <color rgb="FF000000"/>
        <rFont val="Museo Sans 100"/>
        <family val="3"/>
      </rPr>
      <t>(Nota 4.1)</t>
    </r>
  </si>
  <si>
    <r>
      <t xml:space="preserve">Comisiones a pagar a la administradora </t>
    </r>
    <r>
      <rPr>
        <b/>
        <sz val="11"/>
        <color rgb="FF000000"/>
        <rFont val="Museo Sans 100"/>
        <family val="3"/>
      </rPr>
      <t>(Nota 4.3)</t>
    </r>
  </si>
  <si>
    <r>
      <t xml:space="preserve">El Fondo Mutuo solo opera en moneda local, por eso no cuenta con reporte sobre </t>
    </r>
    <r>
      <rPr>
        <i/>
        <u/>
        <sz val="11"/>
        <color theme="1"/>
        <rFont val="Museo Sans 100"/>
        <family val="3"/>
      </rPr>
      <t>Posición en Moneda Extranjera.</t>
    </r>
  </si>
  <si>
    <r>
      <t xml:space="preserve">El Fondo Mutuo opera de forma exclusiva en moneda local, razón por la cual no arroja con </t>
    </r>
    <r>
      <rPr>
        <i/>
        <u/>
        <sz val="11"/>
        <color theme="1"/>
        <rFont val="Museo Sans 100"/>
        <family val="3"/>
      </rPr>
      <t>Diferencia de Cambio en Moneda Extranjera</t>
    </r>
  </si>
  <si>
    <r>
      <t xml:space="preserve">    </t>
    </r>
    <r>
      <rPr>
        <b/>
        <sz val="11"/>
        <color theme="1"/>
        <rFont val="Museo Sans 100"/>
        <family val="3"/>
      </rPr>
      <t xml:space="preserve">4.4) </t>
    </r>
    <r>
      <rPr>
        <b/>
        <u/>
        <sz val="11"/>
        <color theme="1"/>
        <rFont val="Museo Sans 100"/>
        <family val="3"/>
      </rPr>
      <t>Resultado por Tenencia de Inversiones</t>
    </r>
    <r>
      <rPr>
        <u/>
        <sz val="11"/>
        <color theme="1"/>
        <rFont val="Museo Sans 100"/>
        <family val="3"/>
      </rPr>
      <t>:</t>
    </r>
    <r>
      <rPr>
        <sz val="11"/>
        <color theme="1"/>
        <rFont val="Museo Sans 100"/>
        <family val="3"/>
      </rPr>
      <t xml:space="preserve"> Esta cuenta se compone por el rendimiento de las inversiones de títulos en el período, con resultados negativos por constituir inversiones con vencimientos múltiples en el período.</t>
    </r>
  </si>
  <si>
    <r>
      <t xml:space="preserve">Inversiones </t>
    </r>
    <r>
      <rPr>
        <b/>
        <sz val="11"/>
        <color rgb="FF000000"/>
        <rFont val="Museo Sans 100"/>
        <family val="3"/>
      </rPr>
      <t>ANEXO A</t>
    </r>
  </si>
  <si>
    <t>Inversiones Op Reporto</t>
  </si>
  <si>
    <t>Intereses Op Repo</t>
  </si>
  <si>
    <t>Op Repo</t>
  </si>
  <si>
    <t>Banco BASA</t>
  </si>
  <si>
    <t>Banco Basa S.A.</t>
  </si>
  <si>
    <t>TOTALES: Banco Basa S.A.</t>
  </si>
  <si>
    <t>Banco Interamericano de Desarrollo</t>
  </si>
  <si>
    <t>Bancop S.A.</t>
  </si>
  <si>
    <t>TOTALES: Bancop S.A.</t>
  </si>
  <si>
    <t>Cementos Concepción S.A.E.</t>
  </si>
  <si>
    <t>TOTALES: Cementos Concepción S.A.E.</t>
  </si>
  <si>
    <t>TOTAL 30/06/2020</t>
  </si>
  <si>
    <t>Op Reporto</t>
  </si>
  <si>
    <t>A la fecha del presente informe no se cuenta con saldos que reportar</t>
  </si>
  <si>
    <r>
      <t xml:space="preserve">    </t>
    </r>
    <r>
      <rPr>
        <b/>
        <sz val="11"/>
        <color theme="1"/>
        <rFont val="Museo Sans 100"/>
        <family val="3"/>
      </rPr>
      <t xml:space="preserve">4.3) </t>
    </r>
    <r>
      <rPr>
        <b/>
        <u/>
        <sz val="11"/>
        <color theme="1"/>
        <rFont val="Museo Sans 100"/>
        <family val="3"/>
      </rPr>
      <t>Comisión a Pagar a la Administradora</t>
    </r>
    <r>
      <rPr>
        <u/>
        <sz val="11"/>
        <color theme="1"/>
        <rFont val="Museo Sans 100"/>
        <family val="3"/>
      </rPr>
      <t>:</t>
    </r>
    <r>
      <rPr>
        <sz val="11"/>
        <color theme="1"/>
        <rFont val="Museo Sans 100"/>
        <family val="3"/>
      </rPr>
      <t xml:space="preserve"> Esta compuesta por los saldos de las comisiones por administración del fondo del mes de Junio</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</si>
</sst>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 #,##0_ ;_ * \-#,##0_ ;_ * &quot;-&quot;_ ;_ @_ "/>
    <numFmt numFmtId="43" formatCode="_ * #,##0.00_ ;_ * \-#,##0.00_ ;_ * &quot;-&quot;??_ ;_ @_ "/>
    <numFmt numFmtId="164" formatCode="_ * #,##0.000000_ ;_ * \-#,##0.000000_ ;_ * &quot;-&quot;_ ;_ @_ "/>
    <numFmt numFmtId="165" formatCode="_ * #,##0.00_ ;_ * \-#,##0.00_ ;_ * &quot;-&quot;_ ;_ @_ "/>
    <numFmt numFmtId="166" formatCode="dd\ mmmmm\ yyyy"/>
    <numFmt numFmtId="167" formatCode="_ * #,##0.000000_ ;_ * \-#,##0.000000_ ;_ * &quot;-&quot;??????_ ;_ @_ "/>
    <numFmt numFmtId="168" formatCode="#0"/>
    <numFmt numFmtId="169" formatCode="dd/mm/yyyy"/>
    <numFmt numFmtId="173" formatCode="_(* #,##0.00_);_(* \(#,##0.00\);_(* &quot;-&quot;??_);_(@_)"/>
    <numFmt numFmtId="177" formatCode="0.000"/>
  </numFmts>
  <fonts count="28">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Museo Sans 100"/>
      <family val="3"/>
    </font>
    <font>
      <u/>
      <sz val="11"/>
      <color theme="10"/>
      <name val="Museo Sans 100"/>
      <family val="3"/>
    </font>
    <font>
      <b/>
      <sz val="11"/>
      <color theme="1"/>
      <name val="Museo Sans 100"/>
      <family val="3"/>
    </font>
    <font>
      <u/>
      <sz val="11"/>
      <color theme="1"/>
      <name val="Museo Sans 100"/>
      <family val="3"/>
    </font>
    <font>
      <b/>
      <sz val="11"/>
      <name val="Museo Sans 100"/>
      <family val="3"/>
    </font>
    <font>
      <sz val="11"/>
      <name val="Museo Sans 100"/>
      <family val="3"/>
    </font>
    <font>
      <b/>
      <sz val="11"/>
      <color indexed="8"/>
      <name val="Museo Sans 100"/>
      <family val="3"/>
    </font>
    <font>
      <b/>
      <u/>
      <sz val="11"/>
      <name val="Museo Sans 100"/>
      <family val="3"/>
    </font>
    <font>
      <sz val="11"/>
      <color indexed="8"/>
      <name val="Museo Sans 100"/>
      <family val="3"/>
    </font>
    <font>
      <b/>
      <u/>
      <sz val="11"/>
      <color indexed="8"/>
      <name val="Museo Sans 100"/>
      <family val="3"/>
    </font>
    <font>
      <b/>
      <u/>
      <sz val="11"/>
      <color theme="1"/>
      <name val="Museo Sans 100"/>
      <family val="3"/>
    </font>
    <font>
      <b/>
      <sz val="8"/>
      <color theme="1"/>
      <name val="Museo Sans 100"/>
      <family val="3"/>
    </font>
    <font>
      <b/>
      <sz val="11"/>
      <color rgb="FF000000"/>
      <name val="Museo Sans 100"/>
      <family val="3"/>
    </font>
    <font>
      <sz val="11"/>
      <color rgb="FF000000"/>
      <name val="Museo Sans 100"/>
      <family val="3"/>
    </font>
    <font>
      <b/>
      <sz val="8"/>
      <color indexed="72"/>
      <name val="Museo Sans 100"/>
      <family val="3"/>
    </font>
    <font>
      <i/>
      <u/>
      <sz val="11"/>
      <color theme="1"/>
      <name val="Museo Sans 100"/>
      <family val="3"/>
    </font>
    <font>
      <b/>
      <sz val="11"/>
      <color indexed="72"/>
      <name val="Museo Sans 100"/>
      <family val="3"/>
    </font>
    <font>
      <sz val="11"/>
      <color indexed="72"/>
      <name val="Museo Sans 100"/>
      <family val="3"/>
    </font>
    <font>
      <b/>
      <u/>
      <sz val="11"/>
      <color indexed="72"/>
      <name val="Museo Sans 100"/>
      <family val="3"/>
    </font>
    <font>
      <u/>
      <sz val="11"/>
      <name val="Museo Sans 100"/>
      <family val="3"/>
    </font>
    <font>
      <u/>
      <sz val="11"/>
      <color indexed="8"/>
      <name val="Museo Sans 100"/>
      <family val="3"/>
    </font>
  </fonts>
  <fills count="4">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73" fontId="4" fillId="0" borderId="0" applyFont="0" applyFill="0" applyBorder="0" applyAlignment="0" applyProtection="0"/>
    <xf numFmtId="0" fontId="5" fillId="0" borderId="0"/>
    <xf numFmtId="0" fontId="6" fillId="0" borderId="0" applyNumberFormat="0" applyFill="0" applyBorder="0" applyAlignment="0" applyProtection="0"/>
  </cellStyleXfs>
  <cellXfs count="219">
    <xf numFmtId="0" fontId="0" fillId="0" borderId="0" xfId="0"/>
    <xf numFmtId="0" fontId="7" fillId="0" borderId="0" xfId="0" applyFont="1"/>
    <xf numFmtId="0" fontId="8" fillId="0" borderId="0" xfId="10" applyFont="1"/>
    <xf numFmtId="0" fontId="9" fillId="0" borderId="1" xfId="0" applyFont="1" applyBorder="1" applyAlignment="1">
      <alignment horizontal="center" vertical="center"/>
    </xf>
    <xf numFmtId="14" fontId="9" fillId="0" borderId="1" xfId="0" applyNumberFormat="1" applyFont="1" applyBorder="1" applyAlignment="1">
      <alignment horizontal="center" vertical="center"/>
    </xf>
    <xf numFmtId="0" fontId="7" fillId="0" borderId="1" xfId="0" applyFont="1" applyBorder="1" applyAlignment="1">
      <alignment horizontal="justify" vertical="center"/>
    </xf>
    <xf numFmtId="165" fontId="7" fillId="0" borderId="1" xfId="1" applyNumberFormat="1"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xf>
    <xf numFmtId="41" fontId="7" fillId="0" borderId="3" xfId="1" applyFont="1" applyBorder="1" applyAlignment="1">
      <alignment horizontal="center" vertical="center"/>
    </xf>
    <xf numFmtId="41" fontId="7" fillId="0" borderId="4" xfId="1" applyFont="1" applyBorder="1" applyAlignment="1">
      <alignment horizontal="center" vertical="center"/>
    </xf>
    <xf numFmtId="0" fontId="7" fillId="0" borderId="3" xfId="0" applyFont="1" applyBorder="1"/>
    <xf numFmtId="0" fontId="9" fillId="0" borderId="0" xfId="0" applyFont="1"/>
    <xf numFmtId="41" fontId="9" fillId="0" borderId="1" xfId="1" applyFont="1" applyBorder="1" applyAlignment="1">
      <alignment horizontal="center" vertical="center"/>
    </xf>
    <xf numFmtId="41" fontId="7" fillId="0" borderId="1" xfId="1" applyFont="1" applyBorder="1"/>
    <xf numFmtId="41" fontId="7" fillId="0" borderId="0" xfId="1" applyFont="1"/>
    <xf numFmtId="41" fontId="7" fillId="0" borderId="0" xfId="0" applyNumberFormat="1" applyFont="1"/>
    <xf numFmtId="0" fontId="9" fillId="0" borderId="0" xfId="0" applyFont="1" applyAlignment="1">
      <alignment wrapText="1"/>
    </xf>
    <xf numFmtId="0" fontId="7" fillId="0" borderId="2" xfId="0" applyFont="1" applyBorder="1"/>
    <xf numFmtId="41" fontId="7" fillId="0" borderId="2" xfId="1" applyFont="1" applyBorder="1"/>
    <xf numFmtId="41" fontId="7" fillId="0" borderId="3" xfId="1" applyFont="1" applyBorder="1"/>
    <xf numFmtId="0" fontId="7" fillId="0" borderId="4" xfId="0" applyFont="1" applyBorder="1"/>
    <xf numFmtId="41" fontId="7" fillId="0" borderId="4" xfId="1" applyFont="1" applyBorder="1"/>
    <xf numFmtId="0" fontId="9" fillId="0" borderId="1" xfId="0" applyFont="1" applyBorder="1"/>
    <xf numFmtId="0" fontId="7" fillId="0" borderId="0" xfId="0" applyFont="1" applyAlignment="1"/>
    <xf numFmtId="0" fontId="7" fillId="0" borderId="0" xfId="0" applyFont="1" applyAlignment="1">
      <alignment wrapText="1"/>
    </xf>
    <xf numFmtId="41" fontId="7" fillId="0" borderId="2" xfId="1" applyFont="1" applyBorder="1" applyAlignment="1">
      <alignment horizontal="center" vertical="center"/>
    </xf>
    <xf numFmtId="0" fontId="7" fillId="0" borderId="0" xfId="0" applyFont="1" applyAlignment="1">
      <alignment horizontal="left" wrapText="1"/>
    </xf>
    <xf numFmtId="164" fontId="7" fillId="0" borderId="2" xfId="1" applyNumberFormat="1" applyFont="1" applyBorder="1" applyAlignment="1">
      <alignment horizontal="center" vertical="center"/>
    </xf>
    <xf numFmtId="164" fontId="7" fillId="0" borderId="3" xfId="1" applyNumberFormat="1" applyFont="1" applyBorder="1" applyAlignment="1">
      <alignment horizontal="center" vertical="center"/>
    </xf>
    <xf numFmtId="164" fontId="7" fillId="0" borderId="4" xfId="1" applyNumberFormat="1" applyFont="1" applyBorder="1" applyAlignment="1">
      <alignment horizontal="center" vertical="center"/>
    </xf>
    <xf numFmtId="0" fontId="7" fillId="0" borderId="1" xfId="0" applyFont="1" applyBorder="1"/>
    <xf numFmtId="165" fontId="7" fillId="0" borderId="0" xfId="1" applyNumberFormat="1" applyFont="1"/>
    <xf numFmtId="43" fontId="7" fillId="0" borderId="0" xfId="0" applyNumberFormat="1" applyFont="1"/>
    <xf numFmtId="0" fontId="17" fillId="0" borderId="8" xfId="0" applyFont="1" applyBorder="1"/>
    <xf numFmtId="0" fontId="7" fillId="0" borderId="8" xfId="0" applyFont="1" applyBorder="1"/>
    <xf numFmtId="0" fontId="9" fillId="0" borderId="8" xfId="0" applyFont="1" applyBorder="1"/>
    <xf numFmtId="0" fontId="9" fillId="0" borderId="1" xfId="0" applyFont="1" applyBorder="1" applyAlignment="1">
      <alignment horizontal="left" vertical="center" wrapText="1"/>
    </xf>
    <xf numFmtId="0" fontId="9" fillId="0" borderId="0" xfId="0" applyFont="1" applyAlignment="1">
      <alignment horizontal="left" vertical="center" wrapText="1"/>
    </xf>
    <xf numFmtId="0" fontId="9" fillId="0" borderId="1" xfId="0" applyFont="1" applyBorder="1" applyAlignment="1">
      <alignment horizontal="left" wrapText="1"/>
    </xf>
    <xf numFmtId="0" fontId="9" fillId="0" borderId="0" xfId="0" applyFont="1" applyAlignment="1">
      <alignment horizontal="left" wrapText="1"/>
    </xf>
    <xf numFmtId="165" fontId="7" fillId="0" borderId="0" xfId="0" applyNumberFormat="1" applyFont="1"/>
    <xf numFmtId="0" fontId="9" fillId="0" borderId="1" xfId="0" applyFont="1" applyBorder="1" applyAlignment="1">
      <alignment horizontal="center"/>
    </xf>
    <xf numFmtId="0" fontId="9" fillId="0" borderId="2" xfId="0" applyFont="1" applyBorder="1"/>
    <xf numFmtId="0" fontId="9" fillId="0" borderId="4" xfId="0" applyFont="1" applyBorder="1"/>
    <xf numFmtId="14" fontId="9" fillId="0" borderId="1" xfId="0" applyNumberFormat="1" applyFont="1" applyBorder="1" applyAlignment="1">
      <alignment horizontal="center"/>
    </xf>
    <xf numFmtId="41" fontId="9" fillId="0" borderId="0" xfId="0" applyNumberFormat="1" applyFont="1"/>
    <xf numFmtId="0" fontId="9" fillId="0" borderId="5" xfId="0" applyFont="1" applyBorder="1"/>
    <xf numFmtId="0" fontId="19" fillId="2" borderId="1" xfId="0" applyFont="1" applyFill="1" applyBorder="1" applyAlignment="1">
      <alignment horizontal="center" vertical="center"/>
    </xf>
    <xf numFmtId="14" fontId="19" fillId="2" borderId="1" xfId="0" applyNumberFormat="1" applyFont="1" applyFill="1" applyBorder="1" applyAlignment="1">
      <alignment horizontal="center" vertical="center"/>
    </xf>
    <xf numFmtId="0" fontId="20" fillId="2" borderId="3" xfId="0" applyFont="1" applyFill="1" applyBorder="1" applyAlignment="1">
      <alignment vertical="center"/>
    </xf>
    <xf numFmtId="41" fontId="20" fillId="2" borderId="8" xfId="1" applyFont="1" applyFill="1" applyBorder="1" applyAlignment="1">
      <alignment horizontal="center" vertical="center"/>
    </xf>
    <xf numFmtId="0" fontId="20" fillId="2" borderId="4" xfId="0" applyFont="1" applyFill="1" applyBorder="1" applyAlignment="1">
      <alignment vertical="center"/>
    </xf>
    <xf numFmtId="0" fontId="19" fillId="2" borderId="4" xfId="0" applyFont="1" applyFill="1" applyBorder="1" applyAlignment="1">
      <alignment vertical="center"/>
    </xf>
    <xf numFmtId="0" fontId="19" fillId="2" borderId="1" xfId="0" applyFont="1" applyFill="1" applyBorder="1" applyAlignment="1">
      <alignment vertical="center"/>
    </xf>
    <xf numFmtId="0" fontId="20" fillId="2" borderId="2" xfId="0" applyFont="1" applyFill="1" applyBorder="1" applyAlignment="1">
      <alignment vertical="center"/>
    </xf>
    <xf numFmtId="0" fontId="20" fillId="2" borderId="3" xfId="0" applyFont="1" applyFill="1" applyBorder="1" applyAlignment="1">
      <alignment horizontal="left" vertical="center"/>
    </xf>
    <xf numFmtId="164" fontId="19" fillId="2" borderId="1" xfId="1" applyNumberFormat="1" applyFont="1" applyFill="1" applyBorder="1" applyAlignment="1">
      <alignment horizontal="center" vertical="center"/>
    </xf>
    <xf numFmtId="164" fontId="7" fillId="0" borderId="0" xfId="1" applyNumberFormat="1" applyFont="1"/>
    <xf numFmtId="167" fontId="7" fillId="0" borderId="0" xfId="0" applyNumberFormat="1" applyFont="1"/>
    <xf numFmtId="41" fontId="9" fillId="0" borderId="1" xfId="1" applyFont="1" applyBorder="1"/>
    <xf numFmtId="41" fontId="9" fillId="0" borderId="2" xfId="1" applyFont="1" applyBorder="1"/>
    <xf numFmtId="41" fontId="9" fillId="0" borderId="3" xfId="1" applyFont="1" applyBorder="1"/>
    <xf numFmtId="41" fontId="9" fillId="0" borderId="1" xfId="1" applyFont="1" applyBorder="1" applyAlignment="1">
      <alignment horizontal="center" vertical="center" wrapText="1"/>
    </xf>
    <xf numFmtId="41" fontId="7" fillId="0" borderId="9" xfId="1" applyFont="1" applyBorder="1" applyAlignment="1">
      <alignment horizontal="center"/>
    </xf>
    <xf numFmtId="41" fontId="9" fillId="0" borderId="1" xfId="1" applyFont="1" applyBorder="1" applyAlignment="1">
      <alignment horizontal="center"/>
    </xf>
    <xf numFmtId="41" fontId="9" fillId="0" borderId="6" xfId="1" applyFont="1" applyBorder="1"/>
    <xf numFmtId="41" fontId="20" fillId="0" borderId="3" xfId="1" applyFont="1" applyBorder="1" applyAlignment="1">
      <alignment horizontal="center" vertical="center"/>
    </xf>
    <xf numFmtId="41" fontId="20" fillId="2" borderId="3" xfId="1" applyFont="1" applyFill="1" applyBorder="1" applyAlignment="1">
      <alignment horizontal="center" vertical="center"/>
    </xf>
    <xf numFmtId="41" fontId="20" fillId="2" borderId="4" xfId="1" applyFont="1" applyFill="1" applyBorder="1" applyAlignment="1">
      <alignment horizontal="center" vertical="center"/>
    </xf>
    <xf numFmtId="41" fontId="19" fillId="2" borderId="1" xfId="1" applyFont="1" applyFill="1" applyBorder="1" applyAlignment="1">
      <alignment horizontal="center" vertical="center"/>
    </xf>
    <xf numFmtId="41" fontId="20" fillId="2" borderId="2" xfId="1" applyFont="1" applyFill="1" applyBorder="1" applyAlignment="1">
      <alignment horizontal="center" vertical="center"/>
    </xf>
    <xf numFmtId="0" fontId="8" fillId="0" borderId="0" xfId="10" applyNumberFormat="1" applyFont="1" applyFill="1" applyBorder="1" applyAlignment="1"/>
    <xf numFmtId="0" fontId="8" fillId="0" borderId="0" xfId="10" applyFont="1" applyAlignment="1"/>
    <xf numFmtId="164" fontId="7" fillId="0" borderId="4" xfId="1" applyNumberFormat="1" applyFont="1" applyFill="1" applyBorder="1" applyAlignment="1">
      <alignment horizontal="center" vertical="center"/>
    </xf>
    <xf numFmtId="41" fontId="7" fillId="0" borderId="4" xfId="1" applyFont="1" applyFill="1" applyBorder="1" applyAlignment="1">
      <alignment horizontal="center" vertical="center"/>
    </xf>
    <xf numFmtId="0" fontId="9" fillId="0" borderId="4" xfId="0" applyFont="1" applyBorder="1" applyAlignment="1">
      <alignment horizontal="center" vertical="center"/>
    </xf>
    <xf numFmtId="41" fontId="9" fillId="0" borderId="1" xfId="1" applyFont="1" applyFill="1" applyBorder="1"/>
    <xf numFmtId="41" fontId="7" fillId="0" borderId="2" xfId="1" applyFont="1" applyFill="1" applyBorder="1"/>
    <xf numFmtId="41" fontId="7" fillId="0" borderId="3" xfId="1" applyFont="1" applyFill="1" applyBorder="1"/>
    <xf numFmtId="41" fontId="9" fillId="0" borderId="4" xfId="1" applyFont="1" applyFill="1" applyBorder="1"/>
    <xf numFmtId="41" fontId="7" fillId="0" borderId="4" xfId="1" applyFont="1" applyFill="1" applyBorder="1"/>
    <xf numFmtId="0" fontId="9" fillId="0" borderId="2" xfId="0" applyFont="1" applyFill="1" applyBorder="1"/>
    <xf numFmtId="0" fontId="7" fillId="0" borderId="3" xfId="0" applyFont="1" applyBorder="1" applyAlignment="1"/>
    <xf numFmtId="41" fontId="7" fillId="0" borderId="2" xfId="1" applyFont="1" applyBorder="1" applyAlignment="1"/>
    <xf numFmtId="14" fontId="19" fillId="2" borderId="0" xfId="0" applyNumberFormat="1" applyFont="1" applyFill="1" applyBorder="1" applyAlignment="1">
      <alignment horizontal="center" vertical="center"/>
    </xf>
    <xf numFmtId="41" fontId="20" fillId="2" borderId="0" xfId="1" applyFont="1" applyFill="1" applyBorder="1" applyAlignment="1">
      <alignment horizontal="center" vertical="center"/>
    </xf>
    <xf numFmtId="0" fontId="7" fillId="0" borderId="0" xfId="0" applyFont="1" applyBorder="1"/>
    <xf numFmtId="41" fontId="20" fillId="0" borderId="3" xfId="1" applyFont="1" applyFill="1" applyBorder="1" applyAlignment="1">
      <alignment horizontal="center" vertical="center"/>
    </xf>
    <xf numFmtId="41" fontId="19" fillId="2" borderId="0" xfId="1" applyFont="1" applyFill="1" applyBorder="1" applyAlignment="1">
      <alignment horizontal="center" vertical="center"/>
    </xf>
    <xf numFmtId="164" fontId="19" fillId="2" borderId="0" xfId="1" applyNumberFormat="1" applyFont="1" applyFill="1" applyBorder="1" applyAlignment="1">
      <alignment horizontal="center" vertical="center"/>
    </xf>
    <xf numFmtId="164" fontId="19" fillId="0" borderId="1" xfId="1" applyNumberFormat="1" applyFont="1" applyFill="1" applyBorder="1" applyAlignment="1">
      <alignment horizontal="center" vertical="center"/>
    </xf>
    <xf numFmtId="3" fontId="21" fillId="0" borderId="0" xfId="0" applyNumberFormat="1" applyFont="1" applyFill="1" applyBorder="1" applyAlignment="1" applyProtection="1">
      <alignment vertical="top"/>
    </xf>
    <xf numFmtId="41" fontId="7" fillId="0" borderId="0" xfId="1" applyFont="1" applyBorder="1"/>
    <xf numFmtId="0" fontId="12" fillId="0" borderId="0" xfId="0" applyFont="1"/>
    <xf numFmtId="0" fontId="24" fillId="0" borderId="10" xfId="0" applyFont="1" applyBorder="1" applyAlignment="1">
      <alignment horizontal="center" vertical="top"/>
    </xf>
    <xf numFmtId="0" fontId="24" fillId="0" borderId="11" xfId="0" applyFont="1" applyBorder="1" applyAlignment="1">
      <alignment vertical="top"/>
    </xf>
    <xf numFmtId="0" fontId="24" fillId="0" borderId="11" xfId="0" applyFont="1" applyBorder="1" applyAlignment="1">
      <alignment horizontal="center" vertical="top"/>
    </xf>
    <xf numFmtId="169" fontId="24" fillId="0" borderId="11" xfId="0" applyNumberFormat="1" applyFont="1" applyBorder="1" applyAlignment="1">
      <alignment horizontal="center" vertical="top"/>
    </xf>
    <xf numFmtId="4" fontId="24" fillId="0" borderId="11" xfId="0" applyNumberFormat="1" applyFont="1" applyBorder="1" applyAlignment="1">
      <alignment vertical="top"/>
    </xf>
    <xf numFmtId="4" fontId="24" fillId="0" borderId="11" xfId="0" applyNumberFormat="1" applyFont="1" applyBorder="1" applyAlignment="1">
      <alignment horizontal="center" vertical="top"/>
    </xf>
    <xf numFmtId="0" fontId="12" fillId="0" borderId="11" xfId="0" applyFont="1" applyBorder="1" applyAlignment="1">
      <alignment horizontal="left" vertical="top"/>
    </xf>
    <xf numFmtId="0" fontId="12" fillId="0" borderId="12" xfId="0" applyFont="1" applyBorder="1" applyAlignment="1">
      <alignment horizontal="left" vertical="top"/>
    </xf>
    <xf numFmtId="0" fontId="24" fillId="0" borderId="8" xfId="0" applyFont="1" applyBorder="1" applyAlignment="1">
      <alignment horizontal="center" vertical="top"/>
    </xf>
    <xf numFmtId="0" fontId="24" fillId="0" borderId="0" xfId="0" applyFont="1" applyBorder="1" applyAlignment="1">
      <alignment vertical="top"/>
    </xf>
    <xf numFmtId="0" fontId="24" fillId="0" borderId="0" xfId="0" applyFont="1" applyBorder="1" applyAlignment="1">
      <alignment horizontal="center" vertical="top"/>
    </xf>
    <xf numFmtId="169" fontId="24" fillId="0" borderId="0" xfId="0" applyNumberFormat="1" applyFont="1" applyBorder="1" applyAlignment="1">
      <alignment horizontal="center" vertical="top"/>
    </xf>
    <xf numFmtId="4" fontId="24" fillId="0" borderId="0" xfId="0" applyNumberFormat="1" applyFont="1" applyBorder="1" applyAlignment="1">
      <alignment vertical="top"/>
    </xf>
    <xf numFmtId="4" fontId="24" fillId="0" borderId="0" xfId="0" applyNumberFormat="1" applyFont="1" applyBorder="1" applyAlignment="1">
      <alignment horizontal="center" vertical="top"/>
    </xf>
    <xf numFmtId="0" fontId="12" fillId="0" borderId="0" xfId="0" applyFont="1" applyBorder="1" applyAlignment="1">
      <alignment horizontal="left" vertical="top"/>
    </xf>
    <xf numFmtId="0" fontId="12" fillId="0" borderId="9" xfId="0" applyFont="1" applyBorder="1" applyAlignment="1">
      <alignment horizontal="left" vertical="top"/>
    </xf>
    <xf numFmtId="0" fontId="12" fillId="0" borderId="14" xfId="0" applyFont="1" applyBorder="1"/>
    <xf numFmtId="4" fontId="23" fillId="0" borderId="14" xfId="0" applyNumberFormat="1" applyFont="1" applyBorder="1" applyAlignment="1">
      <alignment vertical="top"/>
    </xf>
    <xf numFmtId="0" fontId="12" fillId="0" borderId="14" xfId="0" applyFont="1" applyBorder="1" applyAlignment="1">
      <alignment horizontal="left" vertical="top"/>
    </xf>
    <xf numFmtId="0" fontId="23" fillId="0" borderId="14" xfId="0" applyFont="1" applyBorder="1" applyAlignment="1">
      <alignment vertical="top"/>
    </xf>
    <xf numFmtId="4" fontId="23" fillId="0" borderId="15" xfId="0" applyNumberFormat="1" applyFont="1" applyBorder="1" applyAlignment="1">
      <alignment horizontal="center" vertical="top"/>
    </xf>
    <xf numFmtId="0" fontId="12" fillId="0" borderId="15" xfId="0" applyFont="1" applyBorder="1" applyAlignment="1">
      <alignment horizontal="left" vertical="top"/>
    </xf>
    <xf numFmtId="0" fontId="12" fillId="0" borderId="10" xfId="0" applyFont="1" applyBorder="1" applyAlignment="1">
      <alignment horizontal="left" vertical="top"/>
    </xf>
    <xf numFmtId="0" fontId="23" fillId="0" borderId="11" xfId="0" applyFont="1" applyBorder="1" applyAlignment="1">
      <alignment vertical="top"/>
    </xf>
    <xf numFmtId="0" fontId="12" fillId="0" borderId="11" xfId="0" applyFont="1" applyBorder="1"/>
    <xf numFmtId="4" fontId="23" fillId="0" borderId="11" xfId="0" applyNumberFormat="1" applyFont="1" applyBorder="1" applyAlignment="1">
      <alignment vertical="top"/>
    </xf>
    <xf numFmtId="0" fontId="12" fillId="0" borderId="12" xfId="0" applyFont="1" applyBorder="1"/>
    <xf numFmtId="0" fontId="12" fillId="0" borderId="0" xfId="0" applyFont="1" applyAlignment="1">
      <alignment horizontal="left" vertical="top"/>
    </xf>
    <xf numFmtId="0" fontId="12" fillId="0" borderId="8" xfId="0" applyFont="1" applyBorder="1" applyAlignment="1">
      <alignment horizontal="left" vertical="top"/>
    </xf>
    <xf numFmtId="0" fontId="12" fillId="0" borderId="13" xfId="0" applyFont="1" applyBorder="1" applyAlignment="1">
      <alignment horizontal="left" vertical="top"/>
    </xf>
    <xf numFmtId="0" fontId="25" fillId="0" borderId="14" xfId="0" applyFont="1" applyBorder="1" applyAlignment="1">
      <alignment vertical="top"/>
    </xf>
    <xf numFmtId="0" fontId="12" fillId="0" borderId="15" xfId="0" applyFont="1" applyBorder="1"/>
    <xf numFmtId="3" fontId="24" fillId="0" borderId="11" xfId="0" applyNumberFormat="1" applyFont="1" applyBorder="1" applyAlignment="1">
      <alignment horizontal="right" vertical="top"/>
    </xf>
    <xf numFmtId="3" fontId="24" fillId="0" borderId="11" xfId="0" applyNumberFormat="1" applyFont="1" applyBorder="1" applyAlignment="1">
      <alignment vertical="top"/>
    </xf>
    <xf numFmtId="3" fontId="24" fillId="0" borderId="0" xfId="0" applyNumberFormat="1" applyFont="1" applyBorder="1" applyAlignment="1">
      <alignment horizontal="right" vertical="top"/>
    </xf>
    <xf numFmtId="3" fontId="24" fillId="0" borderId="0" xfId="0" applyNumberFormat="1" applyFont="1" applyBorder="1" applyAlignment="1">
      <alignment vertical="top"/>
    </xf>
    <xf numFmtId="3" fontId="23" fillId="0" borderId="14" xfId="0" applyNumberFormat="1" applyFont="1" applyBorder="1" applyAlignment="1">
      <alignment horizontal="right" vertical="top"/>
    </xf>
    <xf numFmtId="3" fontId="23" fillId="0" borderId="14" xfId="0" applyNumberFormat="1" applyFont="1" applyBorder="1" applyAlignment="1">
      <alignment vertical="top"/>
    </xf>
    <xf numFmtId="0" fontId="26" fillId="0" borderId="14" xfId="0" applyFont="1" applyBorder="1"/>
    <xf numFmtId="0" fontId="12" fillId="0" borderId="0" xfId="0" applyNumberFormat="1" applyFont="1" applyFill="1" applyBorder="1" applyAlignment="1" applyProtection="1">
      <alignment horizontal="left" vertical="top" wrapText="1"/>
    </xf>
    <xf numFmtId="0" fontId="23" fillId="0" borderId="0" xfId="0" applyNumberFormat="1" applyFont="1" applyFill="1" applyBorder="1" applyAlignment="1" applyProtection="1">
      <alignment vertical="top" wrapText="1"/>
    </xf>
    <xf numFmtId="0" fontId="7" fillId="0" borderId="0" xfId="0" applyNumberFormat="1" applyFont="1" applyFill="1" applyBorder="1" applyAlignment="1"/>
    <xf numFmtId="166" fontId="23" fillId="0" borderId="0" xfId="0" applyNumberFormat="1" applyFont="1" applyFill="1" applyBorder="1" applyAlignment="1" applyProtection="1">
      <alignment vertical="top" wrapText="1"/>
    </xf>
    <xf numFmtId="0" fontId="23" fillId="0" borderId="0" xfId="0" applyNumberFormat="1" applyFont="1" applyFill="1" applyBorder="1" applyAlignment="1" applyProtection="1">
      <alignment wrapText="1"/>
    </xf>
    <xf numFmtId="0" fontId="7" fillId="0" borderId="0" xfId="0" applyNumberFormat="1" applyFont="1" applyFill="1" applyBorder="1" applyAlignment="1">
      <alignment horizontal="center" vertical="center" wrapText="1"/>
    </xf>
    <xf numFmtId="0" fontId="9" fillId="0" borderId="0" xfId="0" applyNumberFormat="1" applyFont="1" applyFill="1" applyBorder="1" applyAlignment="1"/>
    <xf numFmtId="0" fontId="23" fillId="0" borderId="1" xfId="0" applyNumberFormat="1" applyFont="1" applyFill="1" applyBorder="1" applyAlignment="1" applyProtection="1">
      <alignment horizontal="center" vertical="center" wrapText="1"/>
    </xf>
    <xf numFmtId="3" fontId="23" fillId="0" borderId="11" xfId="1" applyNumberFormat="1" applyFont="1" applyBorder="1" applyAlignment="1">
      <alignment horizontal="right" vertical="center"/>
    </xf>
    <xf numFmtId="0" fontId="23" fillId="0" borderId="11" xfId="1" applyNumberFormat="1" applyFont="1" applyBorder="1" applyAlignment="1">
      <alignment horizontal="right" vertical="center"/>
    </xf>
    <xf numFmtId="0" fontId="12" fillId="0" borderId="11" xfId="1" applyNumberFormat="1" applyFont="1" applyBorder="1" applyAlignment="1">
      <alignment horizontal="right" vertical="center"/>
    </xf>
    <xf numFmtId="0" fontId="23" fillId="0" borderId="0" xfId="0" applyFont="1" applyAlignment="1">
      <alignment vertical="top"/>
    </xf>
    <xf numFmtId="3" fontId="23" fillId="0" borderId="0" xfId="1" applyNumberFormat="1" applyFont="1" applyAlignment="1">
      <alignment horizontal="right" vertical="center"/>
    </xf>
    <xf numFmtId="0" fontId="23" fillId="0" borderId="0" xfId="1" applyNumberFormat="1" applyFont="1" applyAlignment="1">
      <alignment horizontal="right" vertical="center"/>
    </xf>
    <xf numFmtId="0" fontId="12" fillId="0" borderId="0" xfId="1" applyNumberFormat="1" applyFont="1" applyAlignment="1">
      <alignment horizontal="right" vertical="center"/>
    </xf>
    <xf numFmtId="3" fontId="25" fillId="0" borderId="14" xfId="1" applyNumberFormat="1" applyFont="1" applyBorder="1" applyAlignment="1">
      <alignment horizontal="right" vertical="center"/>
    </xf>
    <xf numFmtId="0" fontId="26" fillId="0" borderId="14" xfId="1" applyNumberFormat="1" applyFont="1" applyBorder="1" applyAlignment="1">
      <alignment horizontal="right" vertical="center"/>
    </xf>
    <xf numFmtId="0" fontId="12" fillId="0" borderId="14" xfId="1" applyNumberFormat="1" applyFont="1" applyBorder="1" applyAlignment="1">
      <alignment horizontal="right" vertical="center"/>
    </xf>
    <xf numFmtId="168" fontId="14" fillId="0" borderId="14" xfId="0" applyNumberFormat="1" applyFont="1" applyBorder="1" applyAlignment="1">
      <alignment vertical="top"/>
    </xf>
    <xf numFmtId="0" fontId="15" fillId="0" borderId="10" xfId="0" applyFont="1" applyBorder="1" applyAlignment="1">
      <alignment horizontal="center" vertical="top"/>
    </xf>
    <xf numFmtId="0" fontId="15" fillId="0" borderId="11" xfId="0" applyFont="1" applyBorder="1" applyAlignment="1">
      <alignment vertical="top"/>
    </xf>
    <xf numFmtId="0" fontId="15" fillId="0" borderId="11" xfId="0" applyFont="1" applyBorder="1" applyAlignment="1">
      <alignment horizontal="center" vertical="top"/>
    </xf>
    <xf numFmtId="169" fontId="15" fillId="0" borderId="11" xfId="0" applyNumberFormat="1" applyFont="1" applyBorder="1" applyAlignment="1">
      <alignment horizontal="center" vertical="top"/>
    </xf>
    <xf numFmtId="3" fontId="15" fillId="0" borderId="11" xfId="0" applyNumberFormat="1" applyFont="1" applyBorder="1" applyAlignment="1">
      <alignment horizontal="right" vertical="top"/>
    </xf>
    <xf numFmtId="10" fontId="15" fillId="0" borderId="0" xfId="4" applyNumberFormat="1" applyFont="1" applyBorder="1" applyAlignment="1" applyProtection="1">
      <alignment horizontal="center" vertical="top"/>
    </xf>
    <xf numFmtId="2" fontId="15" fillId="0" borderId="11" xfId="1" applyNumberFormat="1" applyFont="1" applyBorder="1" applyAlignment="1" applyProtection="1">
      <alignment horizontal="center" vertical="top"/>
    </xf>
    <xf numFmtId="177" fontId="15" fillId="0" borderId="0" xfId="1" applyNumberFormat="1" applyFont="1" applyBorder="1" applyAlignment="1" applyProtection="1">
      <alignment horizontal="center" vertical="top"/>
    </xf>
    <xf numFmtId="0" fontId="15" fillId="0" borderId="11" xfId="0" applyFont="1" applyBorder="1" applyAlignment="1">
      <alignment horizontal="left" vertical="top"/>
    </xf>
    <xf numFmtId="0" fontId="15" fillId="0" borderId="12" xfId="0" applyFont="1" applyBorder="1" applyAlignment="1">
      <alignment horizontal="left" vertical="top"/>
    </xf>
    <xf numFmtId="0" fontId="15" fillId="0" borderId="8" xfId="0" applyFont="1" applyBorder="1" applyAlignment="1">
      <alignment horizontal="center" vertical="top"/>
    </xf>
    <xf numFmtId="0" fontId="15" fillId="0" borderId="0" xfId="0" applyFont="1" applyAlignment="1">
      <alignment vertical="top"/>
    </xf>
    <xf numFmtId="0" fontId="15" fillId="0" borderId="0" xfId="0" applyFont="1" applyAlignment="1">
      <alignment horizontal="center" vertical="top"/>
    </xf>
    <xf numFmtId="169" fontId="15" fillId="0" borderId="0" xfId="0" applyNumberFormat="1" applyFont="1" applyAlignment="1">
      <alignment horizontal="center" vertical="top"/>
    </xf>
    <xf numFmtId="3" fontId="15" fillId="0" borderId="0" xfId="0" applyNumberFormat="1" applyFont="1" applyAlignment="1">
      <alignment horizontal="right" vertical="top"/>
    </xf>
    <xf numFmtId="2" fontId="15" fillId="0" borderId="0" xfId="1" applyNumberFormat="1" applyFont="1" applyBorder="1" applyAlignment="1" applyProtection="1">
      <alignment horizontal="center" vertical="top"/>
    </xf>
    <xf numFmtId="0" fontId="15" fillId="0" borderId="0" xfId="0" applyFont="1" applyAlignment="1">
      <alignment horizontal="left" vertical="top"/>
    </xf>
    <xf numFmtId="0" fontId="15" fillId="0" borderId="9" xfId="0" applyFont="1" applyBorder="1" applyAlignment="1">
      <alignment horizontal="left" vertical="top"/>
    </xf>
    <xf numFmtId="0" fontId="13" fillId="0" borderId="8" xfId="0" applyFont="1" applyBorder="1" applyAlignment="1">
      <alignment vertical="top"/>
    </xf>
    <xf numFmtId="0" fontId="13" fillId="0" borderId="0" xfId="0" applyFont="1" applyAlignment="1">
      <alignment vertical="top"/>
    </xf>
    <xf numFmtId="0" fontId="13" fillId="0" borderId="0" xfId="0" applyFont="1" applyAlignment="1">
      <alignment horizontal="center" vertical="top"/>
    </xf>
    <xf numFmtId="169" fontId="13" fillId="0" borderId="0" xfId="0" applyNumberFormat="1" applyFont="1" applyAlignment="1">
      <alignment horizontal="center" vertical="top"/>
    </xf>
    <xf numFmtId="3" fontId="13" fillId="0" borderId="0" xfId="0" applyNumberFormat="1" applyFont="1" applyAlignment="1">
      <alignment horizontal="right" vertical="top"/>
    </xf>
    <xf numFmtId="2" fontId="13" fillId="0" borderId="0" xfId="1" applyNumberFormat="1" applyFont="1" applyBorder="1" applyAlignment="1" applyProtection="1">
      <alignment horizontal="center" vertical="top"/>
    </xf>
    <xf numFmtId="177" fontId="13" fillId="0" borderId="0" xfId="1" applyNumberFormat="1" applyFont="1" applyBorder="1" applyAlignment="1" applyProtection="1">
      <alignment horizontal="center" vertical="top"/>
    </xf>
    <xf numFmtId="0" fontId="13" fillId="0" borderId="0" xfId="0" applyFont="1" applyAlignment="1">
      <alignment horizontal="left" vertical="top"/>
    </xf>
    <xf numFmtId="0" fontId="13" fillId="0" borderId="9" xfId="0" applyFont="1" applyBorder="1" applyAlignment="1">
      <alignment horizontal="left" vertical="top"/>
    </xf>
    <xf numFmtId="0" fontId="15" fillId="0" borderId="10" xfId="0" applyFont="1" applyBorder="1" applyAlignment="1">
      <alignment horizontal="left" vertical="top"/>
    </xf>
    <xf numFmtId="0" fontId="13" fillId="0" borderId="11" xfId="0" applyFont="1" applyBorder="1" applyAlignment="1">
      <alignment vertical="top"/>
    </xf>
    <xf numFmtId="3" fontId="13" fillId="0" borderId="11" xfId="0" applyNumberFormat="1" applyFont="1" applyBorder="1" applyAlignment="1">
      <alignment horizontal="right" vertical="top"/>
    </xf>
    <xf numFmtId="177" fontId="13" fillId="0" borderId="11" xfId="1" applyNumberFormat="1" applyFont="1" applyBorder="1" applyAlignment="1" applyProtection="1">
      <alignment horizontal="center" vertical="top"/>
    </xf>
    <xf numFmtId="0" fontId="15" fillId="0" borderId="8" xfId="0" applyFont="1" applyBorder="1" applyAlignment="1">
      <alignment horizontal="left" vertical="top"/>
    </xf>
    <xf numFmtId="0" fontId="15" fillId="0" borderId="13" xfId="0" applyFont="1" applyBorder="1" applyAlignment="1">
      <alignment horizontal="left" vertical="top"/>
    </xf>
    <xf numFmtId="0" fontId="15" fillId="0" borderId="14" xfId="0" applyFont="1" applyBorder="1" applyAlignment="1">
      <alignment horizontal="left" vertical="top"/>
    </xf>
    <xf numFmtId="0" fontId="16" fillId="0" borderId="14" xfId="0" applyFont="1" applyBorder="1" applyAlignment="1">
      <alignment vertical="top"/>
    </xf>
    <xf numFmtId="3" fontId="16" fillId="0" borderId="14" xfId="0" applyNumberFormat="1" applyFont="1" applyBorder="1" applyAlignment="1">
      <alignment horizontal="right" vertical="top"/>
    </xf>
    <xf numFmtId="0" fontId="27" fillId="0" borderId="14" xfId="0" applyFont="1" applyBorder="1" applyAlignment="1">
      <alignment horizontal="left" vertical="top"/>
    </xf>
    <xf numFmtId="168" fontId="16" fillId="0" borderId="14" xfId="0" applyNumberFormat="1" applyFont="1" applyBorder="1" applyAlignment="1">
      <alignment horizontal="center" vertical="top"/>
    </xf>
    <xf numFmtId="0" fontId="15" fillId="0" borderId="15" xfId="0" applyFont="1" applyBorder="1" applyAlignment="1">
      <alignment horizontal="left" vertical="top"/>
    </xf>
    <xf numFmtId="0" fontId="18" fillId="0" borderId="0" xfId="0" applyFont="1" applyAlignment="1">
      <alignment horizontal="left"/>
    </xf>
    <xf numFmtId="0" fontId="9" fillId="3" borderId="0" xfId="0" applyFont="1" applyFill="1" applyAlignment="1">
      <alignment horizontal="center"/>
    </xf>
    <xf numFmtId="0" fontId="7" fillId="0" borderId="0" xfId="0" applyFont="1" applyBorder="1" applyAlignment="1">
      <alignment horizontal="center"/>
    </xf>
    <xf numFmtId="0" fontId="17" fillId="0" borderId="0" xfId="0" applyFont="1" applyAlignment="1">
      <alignment horizontal="center"/>
    </xf>
    <xf numFmtId="0" fontId="9" fillId="0" borderId="0" xfId="0" applyFont="1" applyAlignment="1">
      <alignment horizontal="center"/>
    </xf>
    <xf numFmtId="0" fontId="9" fillId="0" borderId="2" xfId="0" applyFont="1" applyBorder="1" applyAlignment="1">
      <alignment horizontal="left" wrapText="1"/>
    </xf>
    <xf numFmtId="0" fontId="9" fillId="0" borderId="4" xfId="0" applyFont="1" applyBorder="1" applyAlignment="1">
      <alignment horizontal="left" wrapText="1"/>
    </xf>
    <xf numFmtId="41" fontId="9" fillId="0" borderId="2" xfId="1" applyFont="1" applyFill="1" applyBorder="1" applyAlignment="1">
      <alignment horizontal="center"/>
    </xf>
    <xf numFmtId="41" fontId="9" fillId="0" borderId="4" xfId="1" applyFont="1" applyFill="1" applyBorder="1" applyAlignment="1">
      <alignment horizontal="center"/>
    </xf>
    <xf numFmtId="0" fontId="7" fillId="0" borderId="0" xfId="0" applyFont="1" applyAlignment="1">
      <alignment horizontal="left" wrapText="1"/>
    </xf>
    <xf numFmtId="0" fontId="9" fillId="0" borderId="10" xfId="0" applyFont="1" applyBorder="1" applyAlignment="1">
      <alignment horizontal="left"/>
    </xf>
    <xf numFmtId="0" fontId="9" fillId="0" borderId="6" xfId="0" applyFont="1" applyBorder="1" applyAlignment="1">
      <alignment horizontal="left"/>
    </xf>
    <xf numFmtId="0" fontId="9" fillId="0" borderId="7" xfId="0" applyFont="1" applyBorder="1" applyAlignment="1">
      <alignment horizontal="left"/>
    </xf>
    <xf numFmtId="0" fontId="9" fillId="0" borderId="0" xfId="0" applyFont="1" applyAlignment="1">
      <alignment horizontal="left" wrapText="1"/>
    </xf>
    <xf numFmtId="0" fontId="9" fillId="0" borderId="0" xfId="0" applyFont="1" applyAlignment="1">
      <alignment horizontal="left"/>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7" fillId="0" borderId="0" xfId="0" applyFont="1" applyAlignment="1">
      <alignment horizontal="left" vertical="top" wrapText="1"/>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5" xfId="0" applyFont="1" applyBorder="1" applyAlignment="1">
      <alignment horizontal="left" vertical="center"/>
    </xf>
    <xf numFmtId="0" fontId="7" fillId="0" borderId="0" xfId="0" applyFont="1" applyAlignment="1">
      <alignment horizontal="center" wrapText="1"/>
    </xf>
    <xf numFmtId="0" fontId="17" fillId="0" borderId="0" xfId="0" applyFont="1" applyAlignment="1">
      <alignment horizontal="center" wrapText="1"/>
    </xf>
    <xf numFmtId="0" fontId="9" fillId="0" borderId="0" xfId="0" applyFont="1" applyAlignment="1">
      <alignment horizontal="left" vertical="center" wrapText="1"/>
    </xf>
    <xf numFmtId="0" fontId="11" fillId="0" borderId="1" xfId="0" applyNumberFormat="1" applyFont="1" applyFill="1" applyBorder="1" applyAlignment="1" applyProtection="1">
      <alignment horizontal="center" vertical="center"/>
    </xf>
    <xf numFmtId="14" fontId="11" fillId="0" borderId="1" xfId="0" applyNumberFormat="1" applyFont="1" applyFill="1" applyBorder="1" applyAlignment="1" applyProtection="1">
      <alignment horizontal="center" vertical="center"/>
    </xf>
  </cellXfs>
  <cellStyles count="11">
    <cellStyle name="Hipervínculo" xfId="10" builtinId="8"/>
    <cellStyle name="Millares [0]" xfId="1" builtinId="6"/>
    <cellStyle name="Millares [0] 2" xfId="3"/>
    <cellStyle name="Millares 2" xfId="8"/>
    <cellStyle name="Normal" xfId="0" builtinId="0"/>
    <cellStyle name="Normal 10" xfId="9"/>
    <cellStyle name="Normal 11" xfId="5"/>
    <cellStyle name="Normal 2" xfId="2"/>
    <cellStyle name="Normal 3" xfId="6"/>
    <cellStyle name="Porcentaje" xfId="4" builtinId="5"/>
    <cellStyle name="Porcentaje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I29"/>
  <sheetViews>
    <sheetView showGridLines="0" topLeftCell="A2" workbookViewId="0">
      <selection activeCell="C22" sqref="C22"/>
    </sheetView>
  </sheetViews>
  <sheetFormatPr baseColWidth="10" defaultColWidth="9.140625" defaultRowHeight="15"/>
  <cols>
    <col min="1" max="1" width="3.5703125" style="1" customWidth="1"/>
    <col min="2" max="2" width="52.7109375" style="1" customWidth="1"/>
    <col min="3" max="4" width="20.85546875" style="1" customWidth="1"/>
    <col min="5" max="5" width="3.5703125" style="1" customWidth="1"/>
    <col min="6" max="6" width="9.140625" style="1"/>
    <col min="7" max="9" width="7" style="32" customWidth="1"/>
    <col min="10" max="16384" width="9.140625" style="1"/>
  </cols>
  <sheetData>
    <row r="1" spans="1:6">
      <c r="A1" s="2" t="s">
        <v>174</v>
      </c>
    </row>
    <row r="2" spans="1:6" ht="15.75">
      <c r="B2" s="193" t="s">
        <v>61</v>
      </c>
      <c r="C2" s="193"/>
      <c r="D2" s="193"/>
    </row>
    <row r="3" spans="1:6">
      <c r="B3" s="195" t="s">
        <v>143</v>
      </c>
      <c r="C3" s="195"/>
      <c r="D3" s="195"/>
    </row>
    <row r="4" spans="1:6">
      <c r="B4" s="196" t="s">
        <v>175</v>
      </c>
      <c r="C4" s="196"/>
      <c r="D4" s="196"/>
    </row>
    <row r="5" spans="1:6">
      <c r="B5" s="196" t="s">
        <v>147</v>
      </c>
      <c r="C5" s="196"/>
      <c r="D5" s="196"/>
    </row>
    <row r="7" spans="1:6">
      <c r="B7" s="48" t="s">
        <v>0</v>
      </c>
      <c r="C7" s="49">
        <v>44012</v>
      </c>
      <c r="D7" s="49">
        <v>43646</v>
      </c>
      <c r="E7" s="85"/>
    </row>
    <row r="8" spans="1:6">
      <c r="B8" s="50" t="s">
        <v>188</v>
      </c>
      <c r="C8" s="67">
        <v>32982871715</v>
      </c>
      <c r="D8" s="67">
        <v>11120777083</v>
      </c>
      <c r="E8" s="86"/>
      <c r="F8" s="87"/>
    </row>
    <row r="9" spans="1:6">
      <c r="B9" s="50" t="s">
        <v>1</v>
      </c>
      <c r="C9" s="68">
        <v>2903876</v>
      </c>
      <c r="D9" s="68">
        <v>4145206</v>
      </c>
      <c r="E9" s="86"/>
      <c r="F9" s="87"/>
    </row>
    <row r="10" spans="1:6">
      <c r="B10" s="50" t="s">
        <v>116</v>
      </c>
      <c r="C10" s="88">
        <v>49001405</v>
      </c>
      <c r="D10" s="88">
        <v>23774257</v>
      </c>
      <c r="E10" s="51"/>
      <c r="F10" s="194"/>
    </row>
    <row r="11" spans="1:6">
      <c r="B11" s="50" t="s">
        <v>194</v>
      </c>
      <c r="C11" s="88">
        <v>8759688155</v>
      </c>
      <c r="D11" s="88">
        <v>0</v>
      </c>
      <c r="E11" s="51"/>
      <c r="F11" s="194"/>
    </row>
    <row r="12" spans="1:6" ht="15.75">
      <c r="B12" s="52" t="s">
        <v>193</v>
      </c>
      <c r="C12" s="69">
        <v>224297429899</v>
      </c>
      <c r="D12" s="69">
        <v>110132492304</v>
      </c>
      <c r="E12" s="51"/>
      <c r="F12" s="194"/>
    </row>
    <row r="13" spans="1:6">
      <c r="B13" s="53" t="s">
        <v>2</v>
      </c>
      <c r="C13" s="70">
        <f>SUM(C8:C12)</f>
        <v>266091895050</v>
      </c>
      <c r="D13" s="70">
        <f>SUM(D8:D12)</f>
        <v>121281188850</v>
      </c>
      <c r="E13" s="89"/>
      <c r="F13" s="87"/>
    </row>
    <row r="14" spans="1:6">
      <c r="B14" s="54" t="s">
        <v>3</v>
      </c>
      <c r="C14" s="70"/>
      <c r="D14" s="70"/>
      <c r="E14" s="89"/>
    </row>
    <row r="15" spans="1:6">
      <c r="B15" s="55" t="s">
        <v>4</v>
      </c>
      <c r="C15" s="71">
        <v>0</v>
      </c>
      <c r="D15" s="71">
        <v>0</v>
      </c>
      <c r="E15" s="86"/>
    </row>
    <row r="16" spans="1:6">
      <c r="B16" s="56" t="s">
        <v>189</v>
      </c>
      <c r="C16" s="68">
        <v>555484577</v>
      </c>
      <c r="D16" s="68">
        <v>312336259</v>
      </c>
      <c r="E16" s="86"/>
    </row>
    <row r="17" spans="2:5">
      <c r="B17" s="56" t="s">
        <v>206</v>
      </c>
      <c r="C17" s="68">
        <v>8066608474</v>
      </c>
      <c r="D17" s="68">
        <v>0</v>
      </c>
      <c r="E17" s="86"/>
    </row>
    <row r="18" spans="2:5">
      <c r="B18" s="50" t="s">
        <v>5</v>
      </c>
      <c r="C18" s="68">
        <v>0</v>
      </c>
      <c r="D18" s="68">
        <v>0</v>
      </c>
      <c r="E18" s="86"/>
    </row>
    <row r="19" spans="2:5">
      <c r="B19" s="54" t="s">
        <v>131</v>
      </c>
      <c r="C19" s="70">
        <f>+SUM(C15:C18)</f>
        <v>8622093051</v>
      </c>
      <c r="D19" s="70">
        <v>312336259</v>
      </c>
      <c r="E19" s="89"/>
    </row>
    <row r="20" spans="2:5">
      <c r="B20" s="54" t="s">
        <v>6</v>
      </c>
      <c r="C20" s="70">
        <f>+C13-C19</f>
        <v>257469801999</v>
      </c>
      <c r="D20" s="70">
        <v>120968852591</v>
      </c>
      <c r="E20" s="90"/>
    </row>
    <row r="21" spans="2:5" ht="15.75">
      <c r="B21" s="54" t="s">
        <v>7</v>
      </c>
      <c r="C21" s="57">
        <v>1964743.8566869621</v>
      </c>
      <c r="D21" s="57">
        <v>964535.07371699996</v>
      </c>
      <c r="E21" s="90"/>
    </row>
    <row r="22" spans="2:5">
      <c r="B22" s="54" t="s">
        <v>8</v>
      </c>
      <c r="C22" s="91">
        <v>131044.971141</v>
      </c>
      <c r="D22" s="91">
        <v>125416.74832499999</v>
      </c>
    </row>
    <row r="24" spans="2:5">
      <c r="B24" s="192" t="s">
        <v>173</v>
      </c>
      <c r="C24" s="192"/>
      <c r="D24" s="192"/>
      <c r="E24" s="16"/>
    </row>
    <row r="25" spans="2:5">
      <c r="B25" s="12"/>
      <c r="C25" s="92"/>
      <c r="D25" s="16"/>
      <c r="E25" s="15"/>
    </row>
    <row r="26" spans="2:5">
      <c r="C26" s="93"/>
      <c r="D26" s="93"/>
      <c r="E26" s="41"/>
    </row>
    <row r="27" spans="2:5">
      <c r="C27" s="93"/>
      <c r="D27" s="93"/>
    </row>
    <row r="28" spans="2:5">
      <c r="C28" s="58"/>
      <c r="D28" s="58"/>
    </row>
    <row r="29" spans="2:5">
      <c r="C29" s="59"/>
      <c r="D29" s="59"/>
    </row>
  </sheetData>
  <mergeCells count="6">
    <mergeCell ref="B24:D24"/>
    <mergeCell ref="B2:D2"/>
    <mergeCell ref="F10:F12"/>
    <mergeCell ref="B3:D3"/>
    <mergeCell ref="B4:D4"/>
    <mergeCell ref="B5:D5"/>
  </mergeCells>
  <hyperlinks>
    <hyperlink ref="A1" location="INDICE!A1" display="INDICE!A1"/>
  </hyperlinks>
  <pageMargins left="0.7" right="0.7" top="0.75" bottom="0.75" header="0.3" footer="0.3"/>
  <pageSetup orientation="portrait" r:id="rId1"/>
  <ignoredErrors>
    <ignoredError sqref="C13:D1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I23"/>
  <sheetViews>
    <sheetView showGridLines="0" workbookViewId="0"/>
  </sheetViews>
  <sheetFormatPr baseColWidth="10" defaultRowHeight="15"/>
  <cols>
    <col min="1" max="1" width="3.5703125" style="1" customWidth="1"/>
    <col min="2" max="2" width="52.7109375" style="1" customWidth="1"/>
    <col min="3" max="4" width="18.7109375" style="1" customWidth="1"/>
    <col min="5" max="5" width="3.5703125" style="1" customWidth="1"/>
    <col min="6" max="6" width="12.42578125" style="1" bestFit="1" customWidth="1"/>
    <col min="7" max="16384" width="11.42578125" style="1"/>
  </cols>
  <sheetData>
    <row r="1" spans="1:9">
      <c r="A1" s="2" t="s">
        <v>174</v>
      </c>
    </row>
    <row r="2" spans="1:9" ht="15.75">
      <c r="B2" s="193" t="s">
        <v>61</v>
      </c>
      <c r="C2" s="193"/>
      <c r="D2" s="193"/>
    </row>
    <row r="3" spans="1:9">
      <c r="B3" s="195" t="s">
        <v>144</v>
      </c>
      <c r="C3" s="195"/>
      <c r="D3" s="195"/>
    </row>
    <row r="4" spans="1:9">
      <c r="B4" s="196" t="s">
        <v>175</v>
      </c>
      <c r="C4" s="196"/>
      <c r="D4" s="196"/>
    </row>
    <row r="5" spans="1:9">
      <c r="B5" s="196" t="s">
        <v>147</v>
      </c>
      <c r="C5" s="196"/>
      <c r="D5" s="196"/>
    </row>
    <row r="7" spans="1:9" s="12" customFormat="1">
      <c r="B7" s="42" t="s">
        <v>9</v>
      </c>
      <c r="C7" s="45">
        <f>+'01'!C7</f>
        <v>44012</v>
      </c>
      <c r="D7" s="45">
        <f>+'01'!D7</f>
        <v>43646</v>
      </c>
    </row>
    <row r="8" spans="1:9">
      <c r="B8" s="83" t="s">
        <v>185</v>
      </c>
      <c r="C8" s="84">
        <v>-352176652</v>
      </c>
      <c r="D8" s="84">
        <v>-838994166</v>
      </c>
      <c r="F8" s="32"/>
      <c r="G8" s="32"/>
      <c r="H8" s="32"/>
      <c r="I8" s="33"/>
    </row>
    <row r="9" spans="1:9">
      <c r="B9" s="11" t="s">
        <v>115</v>
      </c>
      <c r="C9" s="20">
        <v>7160176259</v>
      </c>
      <c r="D9" s="20">
        <v>5314191185</v>
      </c>
    </row>
    <row r="10" spans="1:9">
      <c r="B10" s="11" t="s">
        <v>186</v>
      </c>
      <c r="C10" s="20">
        <f>125038868-5821808+967</f>
        <v>119218027</v>
      </c>
      <c r="D10" s="20">
        <v>55579313</v>
      </c>
    </row>
    <row r="11" spans="1:9" s="12" customFormat="1">
      <c r="B11" s="23" t="s">
        <v>10</v>
      </c>
      <c r="C11" s="60">
        <f>SUM(C8:C10)</f>
        <v>6927217634</v>
      </c>
      <c r="D11" s="60">
        <v>4530776332</v>
      </c>
      <c r="G11" s="46"/>
    </row>
    <row r="12" spans="1:9" s="12" customFormat="1">
      <c r="B12" s="47" t="s">
        <v>11</v>
      </c>
      <c r="C12" s="66"/>
      <c r="D12" s="66"/>
    </row>
    <row r="13" spans="1:9">
      <c r="B13" s="18" t="s">
        <v>12</v>
      </c>
      <c r="C13" s="19">
        <v>2994919478</v>
      </c>
      <c r="D13" s="19">
        <v>2018739661</v>
      </c>
    </row>
    <row r="14" spans="1:9">
      <c r="B14" s="11" t="s">
        <v>195</v>
      </c>
      <c r="C14" s="20">
        <v>64876622</v>
      </c>
      <c r="D14" s="20">
        <v>0</v>
      </c>
    </row>
    <row r="15" spans="1:9">
      <c r="B15" s="11" t="s">
        <v>14</v>
      </c>
      <c r="C15" s="20">
        <v>0</v>
      </c>
      <c r="D15" s="20">
        <v>0</v>
      </c>
    </row>
    <row r="16" spans="1:9">
      <c r="B16" s="11" t="s">
        <v>13</v>
      </c>
      <c r="C16" s="20">
        <v>0</v>
      </c>
      <c r="D16" s="20">
        <v>0</v>
      </c>
    </row>
    <row r="17" spans="2:4">
      <c r="B17" s="11" t="s">
        <v>187</v>
      </c>
      <c r="C17" s="20">
        <v>967</v>
      </c>
      <c r="D17" s="20">
        <v>7</v>
      </c>
    </row>
    <row r="18" spans="2:4" s="12" customFormat="1">
      <c r="B18" s="23" t="s">
        <v>15</v>
      </c>
      <c r="C18" s="60">
        <f>SUM(C13:C17)</f>
        <v>3059797067</v>
      </c>
      <c r="D18" s="60">
        <v>2018739668</v>
      </c>
    </row>
    <row r="19" spans="2:4" s="12" customFormat="1">
      <c r="B19" s="23" t="s">
        <v>16</v>
      </c>
      <c r="C19" s="60">
        <f>+C11-C18</f>
        <v>3867420567</v>
      </c>
      <c r="D19" s="60">
        <v>2512036664</v>
      </c>
    </row>
    <row r="21" spans="2:4">
      <c r="B21" s="192" t="s">
        <v>173</v>
      </c>
      <c r="C21" s="192"/>
      <c r="D21" s="192"/>
    </row>
    <row r="22" spans="2:4">
      <c r="C22" s="16"/>
      <c r="D22" s="16"/>
    </row>
    <row r="23" spans="2:4">
      <c r="C23" s="16"/>
      <c r="D23" s="16"/>
    </row>
  </sheetData>
  <mergeCells count="5">
    <mergeCell ref="B3:D3"/>
    <mergeCell ref="B4:D4"/>
    <mergeCell ref="B5:D5"/>
    <mergeCell ref="B21:D21"/>
    <mergeCell ref="B2:D2"/>
  </mergeCells>
  <hyperlinks>
    <hyperlink ref="A1" location="INDICE!A1" display="INDICE!A1"/>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J19"/>
  <sheetViews>
    <sheetView showGridLines="0" workbookViewId="0">
      <selection activeCell="E14" sqref="E14"/>
    </sheetView>
  </sheetViews>
  <sheetFormatPr baseColWidth="10" defaultRowHeight="15"/>
  <cols>
    <col min="1" max="1" width="3.5703125" style="1" customWidth="1"/>
    <col min="2" max="2" width="30.85546875" style="1" customWidth="1"/>
    <col min="3" max="4" width="20" style="1" customWidth="1"/>
    <col min="5" max="5" width="21.140625" style="1" bestFit="1" customWidth="1"/>
    <col min="6" max="6" width="3.5703125" style="1" customWidth="1"/>
    <col min="7" max="16384" width="11.42578125" style="1"/>
  </cols>
  <sheetData>
    <row r="1" spans="1:10">
      <c r="A1" s="2" t="s">
        <v>174</v>
      </c>
    </row>
    <row r="2" spans="1:10" ht="15.75">
      <c r="B2" s="193" t="s">
        <v>61</v>
      </c>
      <c r="C2" s="193"/>
      <c r="D2" s="193"/>
      <c r="E2" s="193"/>
    </row>
    <row r="3" spans="1:10" ht="15.75">
      <c r="B3" s="195" t="s">
        <v>145</v>
      </c>
      <c r="C3" s="195"/>
      <c r="D3" s="195"/>
      <c r="E3" s="195"/>
    </row>
    <row r="4" spans="1:10">
      <c r="B4" s="196" t="s">
        <v>176</v>
      </c>
      <c r="C4" s="196"/>
      <c r="D4" s="196"/>
      <c r="E4" s="196"/>
    </row>
    <row r="5" spans="1:10">
      <c r="B5" s="196" t="s">
        <v>147</v>
      </c>
      <c r="C5" s="196"/>
      <c r="D5" s="196"/>
      <c r="E5" s="196"/>
    </row>
    <row r="7" spans="1:10">
      <c r="B7" s="42" t="s">
        <v>17</v>
      </c>
      <c r="C7" s="42" t="s">
        <v>18</v>
      </c>
      <c r="D7" s="42" t="s">
        <v>19</v>
      </c>
      <c r="E7" s="42" t="s">
        <v>177</v>
      </c>
    </row>
    <row r="8" spans="1:10">
      <c r="B8" s="23" t="s">
        <v>20</v>
      </c>
      <c r="C8" s="77">
        <v>145398530092</v>
      </c>
      <c r="D8" s="77">
        <v>5708951143</v>
      </c>
      <c r="E8" s="77">
        <f>+C8+D8</f>
        <v>151107481235</v>
      </c>
      <c r="G8" s="32"/>
      <c r="H8" s="32"/>
      <c r="I8" s="32"/>
      <c r="J8" s="33"/>
    </row>
    <row r="9" spans="1:10" ht="15.75">
      <c r="B9" s="43" t="s">
        <v>21</v>
      </c>
      <c r="C9" s="78"/>
      <c r="D9" s="78"/>
      <c r="E9" s="78"/>
    </row>
    <row r="10" spans="1:10">
      <c r="B10" s="11" t="s">
        <v>22</v>
      </c>
      <c r="C10" s="79">
        <v>367626797007</v>
      </c>
      <c r="D10" s="79"/>
      <c r="E10" s="79"/>
    </row>
    <row r="11" spans="1:10">
      <c r="B11" s="11" t="s">
        <v>23</v>
      </c>
      <c r="C11" s="79">
        <v>-265131896810</v>
      </c>
      <c r="D11" s="79"/>
      <c r="E11" s="79"/>
    </row>
    <row r="12" spans="1:10" ht="15.75">
      <c r="B12" s="44" t="s">
        <v>24</v>
      </c>
      <c r="C12" s="80">
        <f>+C10+C11</f>
        <v>102494900197</v>
      </c>
      <c r="D12" s="81"/>
      <c r="E12" s="81"/>
    </row>
    <row r="13" spans="1:10" ht="15.75">
      <c r="B13" s="197" t="s">
        <v>25</v>
      </c>
      <c r="C13" s="199">
        <f>+E8+C12</f>
        <v>253602381432</v>
      </c>
      <c r="D13" s="199">
        <f>+'02'!C19</f>
        <v>3867420567</v>
      </c>
      <c r="E13" s="82" t="s">
        <v>205</v>
      </c>
    </row>
    <row r="14" spans="1:10" ht="15.75">
      <c r="B14" s="198"/>
      <c r="C14" s="200"/>
      <c r="D14" s="200"/>
      <c r="E14" s="80">
        <f>+C13+D13</f>
        <v>257469801999</v>
      </c>
    </row>
    <row r="16" spans="1:10">
      <c r="B16" s="192" t="s">
        <v>173</v>
      </c>
      <c r="C16" s="192"/>
      <c r="D16" s="192"/>
      <c r="E16" s="192"/>
    </row>
    <row r="17" spans="3:4">
      <c r="C17" s="15"/>
    </row>
    <row r="18" spans="3:4">
      <c r="C18" s="15"/>
    </row>
    <row r="19" spans="3:4">
      <c r="C19" s="16"/>
      <c r="D19" s="16"/>
    </row>
  </sheetData>
  <mergeCells count="8">
    <mergeCell ref="B16:E16"/>
    <mergeCell ref="B2:E2"/>
    <mergeCell ref="B3:E3"/>
    <mergeCell ref="B4:E4"/>
    <mergeCell ref="B5:E5"/>
    <mergeCell ref="B13:B14"/>
    <mergeCell ref="C13:C14"/>
    <mergeCell ref="D13:D14"/>
  </mergeCells>
  <hyperlinks>
    <hyperlink ref="A1" location="INDICE!A1" display="INDIC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I36"/>
  <sheetViews>
    <sheetView showGridLines="0" workbookViewId="0">
      <selection activeCell="C1" sqref="C1"/>
    </sheetView>
  </sheetViews>
  <sheetFormatPr baseColWidth="10" defaultRowHeight="15"/>
  <cols>
    <col min="1" max="1" width="3.5703125" style="1" customWidth="1"/>
    <col min="2" max="2" width="58.140625" style="1" bestFit="1" customWidth="1"/>
    <col min="3" max="4" width="19.85546875" style="1" customWidth="1"/>
    <col min="5" max="5" width="3.5703125" style="1" customWidth="1"/>
    <col min="6" max="16384" width="11.42578125" style="1"/>
  </cols>
  <sheetData>
    <row r="1" spans="1:9">
      <c r="A1" s="2" t="s">
        <v>174</v>
      </c>
    </row>
    <row r="2" spans="1:9" ht="15.75">
      <c r="B2" s="193" t="s">
        <v>61</v>
      </c>
      <c r="C2" s="193"/>
      <c r="D2" s="193"/>
    </row>
    <row r="3" spans="1:9">
      <c r="B3" s="195" t="s">
        <v>146</v>
      </c>
      <c r="C3" s="195"/>
      <c r="D3" s="195"/>
    </row>
    <row r="4" spans="1:9">
      <c r="B4" s="196" t="s">
        <v>175</v>
      </c>
      <c r="C4" s="196"/>
      <c r="D4" s="196"/>
    </row>
    <row r="5" spans="1:9">
      <c r="B5" s="196" t="s">
        <v>147</v>
      </c>
      <c r="C5" s="196"/>
      <c r="D5" s="196"/>
    </row>
    <row r="7" spans="1:9" s="12" customFormat="1">
      <c r="B7" s="3" t="s">
        <v>26</v>
      </c>
      <c r="C7" s="4">
        <f>+'02'!C7</f>
        <v>44012</v>
      </c>
      <c r="D7" s="4">
        <f>+'02'!D7</f>
        <v>43646</v>
      </c>
      <c r="F7" s="32"/>
      <c r="G7" s="32"/>
      <c r="H7" s="32"/>
      <c r="I7" s="33"/>
    </row>
    <row r="8" spans="1:9" s="12" customFormat="1">
      <c r="B8" s="23" t="s">
        <v>38</v>
      </c>
      <c r="C8" s="60">
        <v>9187373107</v>
      </c>
      <c r="D8" s="60">
        <v>2862480758</v>
      </c>
    </row>
    <row r="9" spans="1:9" s="12" customFormat="1">
      <c r="B9" s="34" t="s">
        <v>27</v>
      </c>
      <c r="C9" s="61"/>
      <c r="D9" s="61"/>
    </row>
    <row r="10" spans="1:9" s="12" customFormat="1">
      <c r="B10" s="34" t="s">
        <v>28</v>
      </c>
      <c r="C10" s="62"/>
      <c r="D10" s="62"/>
    </row>
    <row r="11" spans="1:9">
      <c r="B11" s="35" t="s">
        <v>117</v>
      </c>
      <c r="C11" s="20">
        <v>125038868</v>
      </c>
      <c r="D11" s="20">
        <v>55579310</v>
      </c>
    </row>
    <row r="12" spans="1:9">
      <c r="B12" s="35" t="s">
        <v>196</v>
      </c>
      <c r="C12" s="20">
        <v>8740668056</v>
      </c>
      <c r="D12" s="20"/>
    </row>
    <row r="13" spans="1:9">
      <c r="B13" s="35" t="s">
        <v>39</v>
      </c>
      <c r="C13" s="20">
        <v>0</v>
      </c>
      <c r="D13" s="20">
        <v>0</v>
      </c>
    </row>
    <row r="14" spans="1:9" s="12" customFormat="1">
      <c r="B14" s="36" t="s">
        <v>29</v>
      </c>
      <c r="C14" s="62"/>
      <c r="D14" s="62"/>
    </row>
    <row r="15" spans="1:9">
      <c r="B15" s="35" t="s">
        <v>118</v>
      </c>
      <c r="C15" s="20">
        <v>0</v>
      </c>
      <c r="D15" s="20">
        <v>0</v>
      </c>
    </row>
    <row r="16" spans="1:9">
      <c r="B16" s="35" t="s">
        <v>40</v>
      </c>
      <c r="C16" s="20">
        <v>-1048480133496</v>
      </c>
      <c r="D16" s="20">
        <v>-429658949988</v>
      </c>
    </row>
    <row r="17" spans="2:4">
      <c r="B17" s="35" t="s">
        <v>41</v>
      </c>
      <c r="C17" s="20">
        <v>-2882489970</v>
      </c>
      <c r="D17" s="20">
        <v>-2030941242</v>
      </c>
    </row>
    <row r="18" spans="2:4">
      <c r="B18" s="35" t="s">
        <v>30</v>
      </c>
      <c r="C18" s="20">
        <v>0</v>
      </c>
      <c r="D18" s="20">
        <v>0</v>
      </c>
    </row>
    <row r="19" spans="2:4">
      <c r="B19" s="35" t="s">
        <v>31</v>
      </c>
      <c r="C19" s="20">
        <v>0</v>
      </c>
      <c r="D19" s="20">
        <v>0</v>
      </c>
    </row>
    <row r="20" spans="2:4">
      <c r="B20" s="35" t="s">
        <v>42</v>
      </c>
      <c r="C20" s="20">
        <v>733730429115</v>
      </c>
      <c r="D20" s="20">
        <v>185050656914</v>
      </c>
    </row>
    <row r="21" spans="2:4">
      <c r="B21" s="35" t="s">
        <v>43</v>
      </c>
      <c r="C21" s="20">
        <v>230067085838</v>
      </c>
      <c r="D21" s="20">
        <v>242795515795</v>
      </c>
    </row>
    <row r="22" spans="2:4">
      <c r="B22" s="35" t="s">
        <v>32</v>
      </c>
      <c r="C22" s="22"/>
      <c r="D22" s="22">
        <v>0</v>
      </c>
    </row>
    <row r="23" spans="2:4" s="38" customFormat="1" ht="30">
      <c r="B23" s="37" t="s">
        <v>33</v>
      </c>
      <c r="C23" s="63">
        <f>SUM(C9:C22)</f>
        <v>-78699401589</v>
      </c>
      <c r="D23" s="63">
        <v>-3788139211</v>
      </c>
    </row>
    <row r="24" spans="2:4" ht="6.75" customHeight="1">
      <c r="B24" s="35"/>
      <c r="C24" s="19"/>
      <c r="D24" s="19"/>
    </row>
    <row r="25" spans="2:4" s="12" customFormat="1" ht="15.75">
      <c r="B25" s="34" t="s">
        <v>34</v>
      </c>
      <c r="C25" s="62"/>
      <c r="D25" s="62"/>
    </row>
    <row r="26" spans="2:4">
      <c r="B26" s="35" t="s">
        <v>35</v>
      </c>
      <c r="C26" s="20">
        <v>-265131896810</v>
      </c>
      <c r="D26" s="20">
        <v>-189143862104</v>
      </c>
    </row>
    <row r="27" spans="2:4">
      <c r="B27" s="35" t="s">
        <v>22</v>
      </c>
      <c r="C27" s="22">
        <v>367626797007</v>
      </c>
      <c r="D27" s="22">
        <v>201190297640</v>
      </c>
    </row>
    <row r="28" spans="2:4" s="40" customFormat="1" ht="31.5">
      <c r="B28" s="39" t="s">
        <v>36</v>
      </c>
      <c r="C28" s="63">
        <f>+C26+C27</f>
        <v>102494900197</v>
      </c>
      <c r="D28" s="63">
        <v>12046435536</v>
      </c>
    </row>
    <row r="29" spans="2:4" ht="6.75" customHeight="1">
      <c r="B29" s="35"/>
      <c r="C29" s="64"/>
      <c r="D29" s="64"/>
    </row>
    <row r="30" spans="2:4" s="12" customFormat="1">
      <c r="B30" s="23" t="s">
        <v>37</v>
      </c>
      <c r="C30" s="65">
        <f>+C8+C23+C28</f>
        <v>32982871715</v>
      </c>
      <c r="D30" s="65">
        <v>11120777083</v>
      </c>
    </row>
    <row r="32" spans="2:4">
      <c r="B32" s="192" t="s">
        <v>173</v>
      </c>
      <c r="C32" s="192"/>
      <c r="D32" s="192"/>
    </row>
    <row r="33" spans="3:4">
      <c r="C33" s="16"/>
      <c r="D33" s="16"/>
    </row>
    <row r="34" spans="3:4">
      <c r="C34" s="16"/>
      <c r="D34" s="16"/>
    </row>
    <row r="35" spans="3:4">
      <c r="C35" s="15"/>
    </row>
    <row r="36" spans="3:4">
      <c r="C36" s="15"/>
    </row>
  </sheetData>
  <mergeCells count="5">
    <mergeCell ref="B3:D3"/>
    <mergeCell ref="B4:D4"/>
    <mergeCell ref="B5:D5"/>
    <mergeCell ref="B32:D32"/>
    <mergeCell ref="B2:D2"/>
  </mergeCells>
  <hyperlinks>
    <hyperlink ref="A1" location="INDICE!A1" display="INDICE"/>
  </hyperlinks>
  <pageMargins left="0.7" right="0.7" top="0.75" bottom="0.75" header="0.3" footer="0.3"/>
  <pageSetup orientation="portrait" r:id="rId1"/>
  <ignoredErrors>
    <ignoredError sqref="C23"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K146"/>
  <sheetViews>
    <sheetView showGridLines="0" tabSelected="1" workbookViewId="0">
      <pane ySplit="3" topLeftCell="A5" activePane="bottomLeft" state="frozen"/>
      <selection activeCell="H13" sqref="H13"/>
      <selection pane="bottomLeft" activeCell="C5" sqref="C5"/>
    </sheetView>
  </sheetViews>
  <sheetFormatPr baseColWidth="10" defaultRowHeight="15"/>
  <cols>
    <col min="1" max="1" width="3.5703125" style="24" customWidth="1"/>
    <col min="2" max="2" width="34.28515625" style="24" customWidth="1"/>
    <col min="3" max="6" width="19.28515625" style="24" customWidth="1"/>
    <col min="7" max="7" width="3.5703125" style="24" customWidth="1"/>
    <col min="8" max="16384" width="11.42578125" style="24"/>
  </cols>
  <sheetData>
    <row r="1" spans="1:11">
      <c r="A1" s="73" t="s">
        <v>174</v>
      </c>
    </row>
    <row r="2" spans="1:11" s="25" customFormat="1" ht="15.75">
      <c r="B2" s="193" t="s">
        <v>61</v>
      </c>
      <c r="C2" s="193"/>
      <c r="D2" s="193"/>
      <c r="E2" s="193"/>
      <c r="F2" s="193"/>
    </row>
    <row r="3" spans="1:11" s="25" customFormat="1">
      <c r="B3" s="215" t="s">
        <v>148</v>
      </c>
      <c r="C3" s="215"/>
      <c r="D3" s="215"/>
      <c r="E3" s="215"/>
      <c r="F3" s="215"/>
      <c r="H3" s="32"/>
      <c r="I3" s="32"/>
      <c r="J3" s="32"/>
      <c r="K3" s="33"/>
    </row>
    <row r="4" spans="1:11" s="25" customFormat="1" ht="15.75">
      <c r="B4" s="205" t="s">
        <v>150</v>
      </c>
      <c r="C4" s="205"/>
      <c r="D4" s="205"/>
      <c r="E4" s="205"/>
      <c r="F4" s="205"/>
    </row>
    <row r="5" spans="1:11" s="25" customFormat="1">
      <c r="B5" s="40"/>
      <c r="C5" s="40"/>
      <c r="D5" s="40"/>
      <c r="E5" s="40"/>
      <c r="F5" s="40"/>
    </row>
    <row r="6" spans="1:11" s="25" customFormat="1">
      <c r="B6" s="209" t="s">
        <v>149</v>
      </c>
      <c r="C6" s="209"/>
      <c r="D6" s="209"/>
      <c r="E6" s="209"/>
      <c r="F6" s="209"/>
    </row>
    <row r="7" spans="1:11" s="25" customFormat="1">
      <c r="B7" s="209"/>
      <c r="C7" s="209"/>
      <c r="D7" s="209"/>
      <c r="E7" s="209"/>
      <c r="F7" s="209"/>
    </row>
    <row r="8" spans="1:11" s="25" customFormat="1">
      <c r="B8" s="209"/>
      <c r="C8" s="209"/>
      <c r="D8" s="209"/>
      <c r="E8" s="209"/>
      <c r="F8" s="209"/>
    </row>
    <row r="9" spans="1:11" s="25" customFormat="1">
      <c r="B9" s="209"/>
      <c r="C9" s="209"/>
      <c r="D9" s="209"/>
      <c r="E9" s="209"/>
      <c r="F9" s="209"/>
    </row>
    <row r="10" spans="1:11" s="25" customFormat="1">
      <c r="B10" s="209"/>
      <c r="C10" s="209"/>
      <c r="D10" s="209"/>
      <c r="E10" s="209"/>
      <c r="F10" s="209"/>
    </row>
    <row r="11" spans="1:11" s="25" customFormat="1">
      <c r="B11" s="209"/>
      <c r="C11" s="209"/>
      <c r="D11" s="209"/>
      <c r="E11" s="209"/>
      <c r="F11" s="209"/>
    </row>
    <row r="12" spans="1:11" s="25" customFormat="1">
      <c r="B12" s="209"/>
      <c r="C12" s="209"/>
      <c r="D12" s="209"/>
      <c r="E12" s="209"/>
      <c r="F12" s="209"/>
    </row>
    <row r="13" spans="1:11" s="25" customFormat="1">
      <c r="B13" s="209"/>
      <c r="C13" s="209"/>
      <c r="D13" s="209"/>
      <c r="E13" s="209"/>
      <c r="F13" s="209"/>
    </row>
    <row r="14" spans="1:11" s="25" customFormat="1">
      <c r="B14" s="209"/>
      <c r="C14" s="209"/>
      <c r="D14" s="209"/>
      <c r="E14" s="209"/>
      <c r="F14" s="209"/>
    </row>
    <row r="15" spans="1:11" s="25" customFormat="1">
      <c r="B15" s="209"/>
      <c r="C15" s="209"/>
      <c r="D15" s="209"/>
      <c r="E15" s="209"/>
      <c r="F15" s="209"/>
    </row>
    <row r="16" spans="1:11" s="25" customFormat="1">
      <c r="B16" s="209"/>
      <c r="C16" s="209"/>
      <c r="D16" s="209"/>
      <c r="E16" s="209"/>
      <c r="F16" s="209"/>
    </row>
    <row r="17" spans="2:6" s="25" customFormat="1" ht="15.75">
      <c r="B17" s="205" t="s">
        <v>151</v>
      </c>
      <c r="C17" s="205"/>
      <c r="D17" s="205"/>
      <c r="E17" s="205"/>
      <c r="F17" s="205"/>
    </row>
    <row r="18" spans="2:6" s="25" customFormat="1">
      <c r="B18" s="40"/>
      <c r="C18" s="40"/>
      <c r="D18" s="40"/>
      <c r="E18" s="40"/>
      <c r="F18" s="40"/>
    </row>
    <row r="19" spans="2:6" s="25" customFormat="1" ht="15.75">
      <c r="B19" s="205" t="s">
        <v>152</v>
      </c>
      <c r="C19" s="205"/>
      <c r="D19" s="205"/>
      <c r="E19" s="205"/>
      <c r="F19" s="205"/>
    </row>
    <row r="20" spans="2:6" s="25" customFormat="1">
      <c r="B20" s="209" t="s">
        <v>181</v>
      </c>
      <c r="C20" s="209"/>
      <c r="D20" s="209"/>
      <c r="E20" s="209"/>
      <c r="F20" s="209"/>
    </row>
    <row r="21" spans="2:6" s="25" customFormat="1">
      <c r="B21" s="209"/>
      <c r="C21" s="209"/>
      <c r="D21" s="209"/>
      <c r="E21" s="209"/>
      <c r="F21" s="209"/>
    </row>
    <row r="22" spans="2:6" s="25" customFormat="1">
      <c r="B22" s="209"/>
      <c r="C22" s="209"/>
      <c r="D22" s="209"/>
      <c r="E22" s="209"/>
      <c r="F22" s="209"/>
    </row>
    <row r="23" spans="2:6" s="25" customFormat="1">
      <c r="B23" s="209"/>
      <c r="C23" s="209"/>
      <c r="D23" s="209"/>
      <c r="E23" s="209"/>
      <c r="F23" s="209"/>
    </row>
    <row r="24" spans="2:6" s="25" customFormat="1">
      <c r="B24" s="209"/>
      <c r="C24" s="209"/>
      <c r="D24" s="209"/>
      <c r="E24" s="209"/>
      <c r="F24" s="209"/>
    </row>
    <row r="25" spans="2:6" s="25" customFormat="1">
      <c r="B25" s="209"/>
      <c r="C25" s="209"/>
      <c r="D25" s="209"/>
      <c r="E25" s="209"/>
      <c r="F25" s="209"/>
    </row>
    <row r="26" spans="2:6" s="25" customFormat="1">
      <c r="B26" s="209"/>
      <c r="C26" s="209"/>
      <c r="D26" s="209"/>
      <c r="E26" s="209"/>
      <c r="F26" s="209"/>
    </row>
    <row r="27" spans="2:6" s="25" customFormat="1">
      <c r="B27" s="209"/>
      <c r="C27" s="209"/>
      <c r="D27" s="209"/>
      <c r="E27" s="209"/>
      <c r="F27" s="209"/>
    </row>
    <row r="28" spans="2:6" s="25" customFormat="1">
      <c r="B28" s="209"/>
      <c r="C28" s="209"/>
      <c r="D28" s="209"/>
      <c r="E28" s="209"/>
      <c r="F28" s="209"/>
    </row>
    <row r="29" spans="2:6" s="25" customFormat="1">
      <c r="B29" s="209"/>
      <c r="C29" s="209"/>
      <c r="D29" s="209"/>
      <c r="E29" s="209"/>
      <c r="F29" s="209"/>
    </row>
    <row r="30" spans="2:6" s="25" customFormat="1">
      <c r="B30" s="209"/>
      <c r="C30" s="209"/>
      <c r="D30" s="209"/>
      <c r="E30" s="209"/>
      <c r="F30" s="209"/>
    </row>
    <row r="31" spans="2:6" s="25" customFormat="1">
      <c r="B31" s="209"/>
      <c r="C31" s="209"/>
      <c r="D31" s="209"/>
      <c r="E31" s="209"/>
      <c r="F31" s="209"/>
    </row>
    <row r="32" spans="2:6" s="25" customFormat="1">
      <c r="B32" s="209"/>
      <c r="C32" s="209"/>
      <c r="D32" s="209"/>
      <c r="E32" s="209"/>
      <c r="F32" s="209"/>
    </row>
    <row r="33" spans="2:6" s="25" customFormat="1">
      <c r="B33" s="209"/>
      <c r="C33" s="209"/>
      <c r="D33" s="209"/>
      <c r="E33" s="209"/>
      <c r="F33" s="209"/>
    </row>
    <row r="34" spans="2:6" s="25" customFormat="1">
      <c r="B34" s="209"/>
      <c r="C34" s="209"/>
      <c r="D34" s="209"/>
      <c r="E34" s="209"/>
      <c r="F34" s="209"/>
    </row>
    <row r="35" spans="2:6" s="25" customFormat="1">
      <c r="B35" s="209"/>
      <c r="C35" s="209"/>
      <c r="D35" s="209"/>
      <c r="E35" s="209"/>
      <c r="F35" s="209"/>
    </row>
    <row r="36" spans="2:6" s="25" customFormat="1">
      <c r="B36" s="209"/>
      <c r="C36" s="209"/>
      <c r="D36" s="209"/>
      <c r="E36" s="209"/>
      <c r="F36" s="209"/>
    </row>
    <row r="37" spans="2:6" s="25" customFormat="1">
      <c r="B37" s="209"/>
      <c r="C37" s="209"/>
      <c r="D37" s="209"/>
      <c r="E37" s="209"/>
      <c r="F37" s="209"/>
    </row>
    <row r="38" spans="2:6" s="25" customFormat="1">
      <c r="B38" s="209"/>
      <c r="C38" s="209"/>
      <c r="D38" s="209"/>
      <c r="E38" s="209"/>
      <c r="F38" s="209"/>
    </row>
    <row r="39" spans="2:6" s="25" customFormat="1">
      <c r="B39" s="209"/>
      <c r="C39" s="209"/>
      <c r="D39" s="209"/>
      <c r="E39" s="209"/>
      <c r="F39" s="209"/>
    </row>
    <row r="40" spans="2:6" s="25" customFormat="1">
      <c r="B40" s="209"/>
      <c r="C40" s="209"/>
      <c r="D40" s="209"/>
      <c r="E40" s="209"/>
      <c r="F40" s="209"/>
    </row>
    <row r="41" spans="2:6" s="25" customFormat="1">
      <c r="B41" s="209"/>
      <c r="C41" s="209"/>
      <c r="D41" s="209"/>
      <c r="E41" s="209"/>
      <c r="F41" s="209"/>
    </row>
    <row r="42" spans="2:6" s="25" customFormat="1">
      <c r="B42" s="209"/>
      <c r="C42" s="209"/>
      <c r="D42" s="209"/>
      <c r="E42" s="209"/>
      <c r="F42" s="209"/>
    </row>
    <row r="43" spans="2:6" s="25" customFormat="1">
      <c r="B43" s="209"/>
      <c r="C43" s="209"/>
      <c r="D43" s="209"/>
      <c r="E43" s="209"/>
      <c r="F43" s="209"/>
    </row>
    <row r="44" spans="2:6" s="25" customFormat="1">
      <c r="B44" s="209"/>
      <c r="C44" s="209"/>
      <c r="D44" s="209"/>
      <c r="E44" s="209"/>
      <c r="F44" s="209"/>
    </row>
    <row r="45" spans="2:6" s="25" customFormat="1">
      <c r="B45" s="209"/>
      <c r="C45" s="209"/>
      <c r="D45" s="209"/>
      <c r="E45" s="209"/>
      <c r="F45" s="209"/>
    </row>
    <row r="46" spans="2:6" s="25" customFormat="1">
      <c r="B46" s="209"/>
      <c r="C46" s="209"/>
      <c r="D46" s="209"/>
      <c r="E46" s="209"/>
      <c r="F46" s="209"/>
    </row>
    <row r="47" spans="2:6" s="25" customFormat="1">
      <c r="B47" s="209"/>
      <c r="C47" s="209"/>
      <c r="D47" s="209"/>
      <c r="E47" s="209"/>
      <c r="F47" s="209"/>
    </row>
    <row r="48" spans="2:6" s="25" customFormat="1">
      <c r="B48" s="209"/>
      <c r="C48" s="209"/>
      <c r="D48" s="209"/>
      <c r="E48" s="209"/>
      <c r="F48" s="209"/>
    </row>
    <row r="49" spans="2:6" s="25" customFormat="1">
      <c r="B49" s="209"/>
      <c r="C49" s="209"/>
      <c r="D49" s="209"/>
      <c r="E49" s="209"/>
      <c r="F49" s="209"/>
    </row>
    <row r="50" spans="2:6" s="25" customFormat="1">
      <c r="B50" s="209"/>
      <c r="C50" s="209"/>
      <c r="D50" s="209"/>
      <c r="E50" s="209"/>
      <c r="F50" s="209"/>
    </row>
    <row r="51" spans="2:6" s="25" customFormat="1">
      <c r="B51" s="209"/>
      <c r="C51" s="209"/>
      <c r="D51" s="209"/>
      <c r="E51" s="209"/>
      <c r="F51" s="209"/>
    </row>
    <row r="52" spans="2:6" s="25" customFormat="1">
      <c r="B52" s="205" t="s">
        <v>153</v>
      </c>
      <c r="C52" s="205"/>
      <c r="D52" s="205"/>
      <c r="E52" s="205"/>
      <c r="F52" s="205"/>
    </row>
    <row r="53" spans="2:6" s="25" customFormat="1">
      <c r="B53" s="209" t="s">
        <v>178</v>
      </c>
      <c r="C53" s="209"/>
      <c r="D53" s="209"/>
      <c r="E53" s="209"/>
      <c r="F53" s="209"/>
    </row>
    <row r="54" spans="2:6" s="25" customFormat="1">
      <c r="B54" s="209"/>
      <c r="C54" s="209"/>
      <c r="D54" s="209"/>
      <c r="E54" s="209"/>
      <c r="F54" s="209"/>
    </row>
    <row r="55" spans="2:6" s="25" customFormat="1">
      <c r="B55" s="209"/>
      <c r="C55" s="209"/>
      <c r="D55" s="209"/>
      <c r="E55" s="209"/>
      <c r="F55" s="209"/>
    </row>
    <row r="56" spans="2:6" s="25" customFormat="1">
      <c r="B56" s="216" t="s">
        <v>154</v>
      </c>
      <c r="C56" s="216"/>
      <c r="D56" s="216"/>
      <c r="E56" s="216"/>
      <c r="F56" s="216"/>
    </row>
    <row r="57" spans="2:6" s="25" customFormat="1">
      <c r="B57" s="214"/>
      <c r="C57" s="214"/>
      <c r="D57" s="214"/>
      <c r="E57" s="214"/>
      <c r="F57" s="214"/>
    </row>
    <row r="58" spans="2:6" s="25" customFormat="1">
      <c r="B58" s="209" t="s">
        <v>155</v>
      </c>
      <c r="C58" s="209"/>
      <c r="D58" s="209"/>
      <c r="E58" s="209"/>
      <c r="F58" s="209"/>
    </row>
    <row r="59" spans="2:6" s="25" customFormat="1">
      <c r="B59" s="209"/>
      <c r="C59" s="209"/>
      <c r="D59" s="209"/>
      <c r="E59" s="209"/>
      <c r="F59" s="209"/>
    </row>
    <row r="60" spans="2:6" s="25" customFormat="1">
      <c r="B60" s="209"/>
      <c r="C60" s="209"/>
      <c r="D60" s="209"/>
      <c r="E60" s="209"/>
      <c r="F60" s="209"/>
    </row>
    <row r="61" spans="2:6" s="25" customFormat="1">
      <c r="B61" s="209" t="s">
        <v>179</v>
      </c>
      <c r="C61" s="209"/>
      <c r="D61" s="209"/>
      <c r="E61" s="209"/>
      <c r="F61" s="209"/>
    </row>
    <row r="62" spans="2:6" s="25" customFormat="1">
      <c r="B62" s="209"/>
      <c r="C62" s="209"/>
      <c r="D62" s="209"/>
      <c r="E62" s="209"/>
      <c r="F62" s="209"/>
    </row>
    <row r="63" spans="2:6" s="25" customFormat="1">
      <c r="B63" s="209" t="s">
        <v>156</v>
      </c>
      <c r="C63" s="209"/>
      <c r="D63" s="209"/>
      <c r="E63" s="209"/>
      <c r="F63" s="209"/>
    </row>
    <row r="64" spans="2:6" s="25" customFormat="1">
      <c r="B64" s="209"/>
      <c r="C64" s="209"/>
      <c r="D64" s="209"/>
      <c r="E64" s="209"/>
      <c r="F64" s="209"/>
    </row>
    <row r="65" spans="2:6" s="25" customFormat="1">
      <c r="B65" s="209" t="s">
        <v>157</v>
      </c>
      <c r="C65" s="209"/>
      <c r="D65" s="209"/>
      <c r="E65" s="209"/>
      <c r="F65" s="209"/>
    </row>
    <row r="66" spans="2:6" s="25" customFormat="1">
      <c r="B66" s="209"/>
      <c r="C66" s="209"/>
      <c r="D66" s="209"/>
      <c r="E66" s="209"/>
      <c r="F66" s="209"/>
    </row>
    <row r="67" spans="2:6" s="25" customFormat="1">
      <c r="B67" s="201" t="s">
        <v>158</v>
      </c>
      <c r="C67" s="201"/>
      <c r="D67" s="201"/>
      <c r="E67" s="201"/>
      <c r="F67" s="201"/>
    </row>
    <row r="68" spans="2:6" s="25" customFormat="1">
      <c r="B68" s="201"/>
      <c r="C68" s="201"/>
      <c r="D68" s="201"/>
      <c r="E68" s="201"/>
      <c r="F68" s="201"/>
    </row>
    <row r="69" spans="2:6" s="25" customFormat="1">
      <c r="B69" s="201" t="s">
        <v>159</v>
      </c>
      <c r="C69" s="201"/>
      <c r="D69" s="201"/>
      <c r="E69" s="201"/>
      <c r="F69" s="201"/>
    </row>
    <row r="70" spans="2:6" s="25" customFormat="1">
      <c r="B70" s="201"/>
      <c r="C70" s="201"/>
      <c r="D70" s="201"/>
      <c r="E70" s="201"/>
      <c r="F70" s="201"/>
    </row>
    <row r="71" spans="2:6" s="25" customFormat="1">
      <c r="B71" s="201" t="s">
        <v>160</v>
      </c>
      <c r="C71" s="201"/>
      <c r="D71" s="201"/>
      <c r="E71" s="201"/>
      <c r="F71" s="201"/>
    </row>
    <row r="72" spans="2:6" s="25" customFormat="1">
      <c r="B72" s="201"/>
      <c r="C72" s="201"/>
      <c r="D72" s="201"/>
      <c r="E72" s="201"/>
      <c r="F72" s="201"/>
    </row>
    <row r="73" spans="2:6" s="25" customFormat="1"/>
    <row r="74" spans="2:6" s="17" customFormat="1">
      <c r="B74" s="3" t="s">
        <v>26</v>
      </c>
      <c r="C74" s="4">
        <v>44012</v>
      </c>
      <c r="D74" s="4">
        <v>43646</v>
      </c>
      <c r="E74" s="4">
        <v>43830</v>
      </c>
    </row>
    <row r="75" spans="2:6">
      <c r="B75" s="5" t="s">
        <v>44</v>
      </c>
      <c r="C75" s="6">
        <v>6793.79</v>
      </c>
      <c r="D75" s="6">
        <v>6183.21</v>
      </c>
      <c r="E75" s="6">
        <v>6442.33</v>
      </c>
    </row>
    <row r="76" spans="2:6">
      <c r="B76" s="5" t="s">
        <v>45</v>
      </c>
      <c r="C76" s="6">
        <v>6820.47</v>
      </c>
      <c r="D76" s="6">
        <v>6197.68</v>
      </c>
      <c r="E76" s="6">
        <v>6463.95</v>
      </c>
    </row>
    <row r="77" spans="2:6" s="25" customFormat="1"/>
    <row r="78" spans="2:6" s="25" customFormat="1" ht="15.75">
      <c r="B78" s="205" t="s">
        <v>161</v>
      </c>
      <c r="C78" s="205"/>
      <c r="D78" s="205"/>
      <c r="E78" s="205"/>
      <c r="F78" s="205"/>
    </row>
    <row r="79" spans="2:6" s="25" customFormat="1">
      <c r="B79" s="209" t="s">
        <v>190</v>
      </c>
      <c r="C79" s="209"/>
      <c r="D79" s="209"/>
      <c r="E79" s="209"/>
      <c r="F79" s="209"/>
    </row>
    <row r="80" spans="2:6" s="25" customFormat="1">
      <c r="B80" s="209"/>
      <c r="C80" s="209"/>
      <c r="D80" s="209"/>
      <c r="E80" s="209"/>
      <c r="F80" s="209"/>
    </row>
    <row r="81" spans="2:6" s="25" customFormat="1">
      <c r="B81" s="205" t="s">
        <v>162</v>
      </c>
      <c r="C81" s="205"/>
      <c r="D81" s="205"/>
      <c r="E81" s="205"/>
      <c r="F81" s="205"/>
    </row>
    <row r="82" spans="2:6" s="25" customFormat="1">
      <c r="B82" s="201" t="s">
        <v>191</v>
      </c>
      <c r="C82" s="201"/>
      <c r="D82" s="201"/>
      <c r="E82" s="201"/>
      <c r="F82" s="201"/>
    </row>
    <row r="83" spans="2:6" s="25" customFormat="1">
      <c r="B83" s="201"/>
      <c r="C83" s="201"/>
      <c r="D83" s="201"/>
      <c r="E83" s="201"/>
      <c r="F83" s="201"/>
    </row>
    <row r="84" spans="2:6" s="25" customFormat="1">
      <c r="B84" s="27"/>
      <c r="C84" s="27"/>
      <c r="D84" s="27"/>
      <c r="E84" s="27"/>
      <c r="F84" s="27"/>
    </row>
    <row r="85" spans="2:6" s="25" customFormat="1" ht="15.75">
      <c r="B85" s="206" t="s">
        <v>164</v>
      </c>
      <c r="C85" s="206"/>
      <c r="D85" s="206"/>
      <c r="E85" s="206"/>
      <c r="F85" s="206"/>
    </row>
    <row r="86" spans="2:6" s="25" customFormat="1">
      <c r="B86" s="201" t="s">
        <v>163</v>
      </c>
      <c r="C86" s="201"/>
      <c r="D86" s="201"/>
      <c r="E86" s="201"/>
      <c r="F86" s="201"/>
    </row>
    <row r="87" spans="2:6" s="25" customFormat="1">
      <c r="B87" s="201"/>
      <c r="C87" s="201"/>
      <c r="D87" s="201"/>
      <c r="E87" s="201"/>
      <c r="F87" s="201"/>
    </row>
    <row r="88" spans="2:6" s="25" customFormat="1">
      <c r="B88" s="201"/>
      <c r="C88" s="201"/>
      <c r="D88" s="201"/>
      <c r="E88" s="201"/>
      <c r="F88" s="201"/>
    </row>
    <row r="89" spans="2:6" s="25" customFormat="1">
      <c r="B89" s="27"/>
      <c r="C89" s="27"/>
      <c r="D89" s="27"/>
      <c r="E89" s="27"/>
      <c r="F89" s="27"/>
    </row>
    <row r="90" spans="2:6" s="25" customFormat="1">
      <c r="B90" s="207" t="s">
        <v>26</v>
      </c>
      <c r="C90" s="208"/>
      <c r="D90" s="4">
        <f>+'04'!C7</f>
        <v>44012</v>
      </c>
      <c r="E90" s="4">
        <f>+'04'!D7</f>
        <v>43646</v>
      </c>
    </row>
    <row r="91" spans="2:6" s="25" customFormat="1">
      <c r="B91" s="210" t="s">
        <v>12</v>
      </c>
      <c r="C91" s="211"/>
      <c r="D91" s="26">
        <f>+'02'!C13</f>
        <v>2994919478</v>
      </c>
      <c r="E91" s="26">
        <f>+'02'!D13</f>
        <v>2018739661</v>
      </c>
    </row>
    <row r="92" spans="2:6" s="25" customFormat="1">
      <c r="B92" s="212" t="s">
        <v>46</v>
      </c>
      <c r="C92" s="213"/>
      <c r="D92" s="10">
        <v>0</v>
      </c>
      <c r="E92" s="10">
        <v>0</v>
      </c>
    </row>
    <row r="93" spans="2:6" s="25" customFormat="1">
      <c r="B93" s="207" t="s">
        <v>48</v>
      </c>
      <c r="C93" s="208"/>
      <c r="D93" s="13">
        <f>SUM(D91:D92)</f>
        <v>2994919478</v>
      </c>
      <c r="E93" s="13">
        <f>SUM(E91:E92)</f>
        <v>2018739661</v>
      </c>
    </row>
    <row r="94" spans="2:6" s="25" customFormat="1"/>
    <row r="95" spans="2:6" s="25" customFormat="1" ht="15.75">
      <c r="B95" s="205" t="s">
        <v>165</v>
      </c>
      <c r="C95" s="205"/>
      <c r="D95" s="205"/>
      <c r="E95" s="205"/>
      <c r="F95" s="205"/>
    </row>
    <row r="96" spans="2:6" s="25" customFormat="1"/>
    <row r="97" spans="2:6" s="25" customFormat="1" ht="47.25" customHeight="1">
      <c r="B97" s="7" t="s">
        <v>47</v>
      </c>
      <c r="C97" s="7" t="s">
        <v>49</v>
      </c>
      <c r="D97" s="7" t="s">
        <v>50</v>
      </c>
      <c r="E97" s="7" t="s">
        <v>51</v>
      </c>
    </row>
    <row r="98" spans="2:6" s="25" customFormat="1">
      <c r="B98" s="202" t="s">
        <v>52</v>
      </c>
      <c r="C98" s="203"/>
      <c r="D98" s="203"/>
      <c r="E98" s="204"/>
    </row>
    <row r="99" spans="2:6" s="25" customFormat="1">
      <c r="B99" s="18" t="s">
        <v>53</v>
      </c>
      <c r="C99" s="28">
        <v>128757.9916891561</v>
      </c>
      <c r="D99" s="26">
        <v>177862898578.0415</v>
      </c>
      <c r="E99" s="26">
        <v>2138</v>
      </c>
    </row>
    <row r="100" spans="2:6" s="25" customFormat="1">
      <c r="B100" s="11" t="s">
        <v>54</v>
      </c>
      <c r="C100" s="29">
        <v>129194.5957529271</v>
      </c>
      <c r="D100" s="9">
        <v>195180620044.99527</v>
      </c>
      <c r="E100" s="9">
        <v>2184</v>
      </c>
    </row>
    <row r="101" spans="2:6" s="25" customFormat="1">
      <c r="B101" s="21" t="s">
        <v>55</v>
      </c>
      <c r="C101" s="30">
        <v>129669.73153198609</v>
      </c>
      <c r="D101" s="10">
        <v>175433700198.66769</v>
      </c>
      <c r="E101" s="10">
        <v>2212</v>
      </c>
    </row>
    <row r="102" spans="2:6" s="25" customFormat="1">
      <c r="B102" s="202" t="s">
        <v>127</v>
      </c>
      <c r="C102" s="203"/>
      <c r="D102" s="203"/>
      <c r="E102" s="204"/>
    </row>
    <row r="103" spans="2:6" s="25" customFormat="1">
      <c r="B103" s="18" t="s">
        <v>128</v>
      </c>
      <c r="C103" s="28">
        <v>130131.2835416024</v>
      </c>
      <c r="D103" s="26">
        <v>161283574250.03036</v>
      </c>
      <c r="E103" s="26">
        <v>2232</v>
      </c>
    </row>
    <row r="104" spans="2:6" s="25" customFormat="1">
      <c r="B104" s="11" t="s">
        <v>129</v>
      </c>
      <c r="C104" s="29">
        <v>130598.2928499382</v>
      </c>
      <c r="D104" s="9">
        <v>175101519249.23624</v>
      </c>
      <c r="E104" s="9">
        <v>2274</v>
      </c>
    </row>
    <row r="105" spans="2:6" s="25" customFormat="1">
      <c r="B105" s="21" t="s">
        <v>130</v>
      </c>
      <c r="C105" s="74">
        <v>131044.9711408408</v>
      </c>
      <c r="D105" s="75">
        <v>257469801998.61026</v>
      </c>
      <c r="E105" s="10">
        <v>2346</v>
      </c>
    </row>
    <row r="106" spans="2:6" s="25" customFormat="1"/>
    <row r="107" spans="2:6" s="25" customFormat="1" ht="15.75">
      <c r="B107" s="206" t="s">
        <v>166</v>
      </c>
      <c r="C107" s="206"/>
      <c r="D107" s="206"/>
      <c r="E107" s="206"/>
      <c r="F107" s="206"/>
    </row>
    <row r="108" spans="2:6">
      <c r="B108" s="201" t="s">
        <v>182</v>
      </c>
      <c r="C108" s="201"/>
      <c r="D108" s="201"/>
      <c r="E108" s="201"/>
      <c r="F108" s="201"/>
    </row>
    <row r="109" spans="2:6">
      <c r="B109" s="201"/>
      <c r="C109" s="201"/>
      <c r="D109" s="201"/>
      <c r="E109" s="201"/>
      <c r="F109" s="201"/>
    </row>
    <row r="110" spans="2:6">
      <c r="B110" s="8" t="s">
        <v>56</v>
      </c>
      <c r="C110" s="4">
        <f>+D90</f>
        <v>44012</v>
      </c>
      <c r="D110" s="4">
        <f>+E90</f>
        <v>43646</v>
      </c>
    </row>
    <row r="111" spans="2:6">
      <c r="B111" s="18" t="s">
        <v>119</v>
      </c>
      <c r="C111" s="19">
        <v>2714994661</v>
      </c>
      <c r="D111" s="19">
        <v>2527927080</v>
      </c>
    </row>
    <row r="112" spans="2:6">
      <c r="B112" s="11" t="s">
        <v>57</v>
      </c>
      <c r="C112" s="20">
        <v>5000000</v>
      </c>
      <c r="D112" s="20">
        <v>5250000</v>
      </c>
    </row>
    <row r="113" spans="2:6">
      <c r="B113" s="11" t="s">
        <v>58</v>
      </c>
      <c r="C113" s="20">
        <v>5000000</v>
      </c>
      <c r="D113" s="20">
        <v>5000000</v>
      </c>
    </row>
    <row r="114" spans="2:6">
      <c r="B114" s="11" t="s">
        <v>59</v>
      </c>
      <c r="C114" s="20">
        <v>5000000</v>
      </c>
      <c r="D114" s="20">
        <v>5000000</v>
      </c>
    </row>
    <row r="115" spans="2:6">
      <c r="B115" s="11" t="s">
        <v>60</v>
      </c>
      <c r="C115" s="20">
        <v>5000000</v>
      </c>
      <c r="D115" s="20">
        <v>77600000</v>
      </c>
    </row>
    <row r="116" spans="2:6">
      <c r="B116" s="11" t="s">
        <v>132</v>
      </c>
      <c r="C116" s="20">
        <v>10000000000</v>
      </c>
      <c r="D116" s="20">
        <v>0</v>
      </c>
    </row>
    <row r="117" spans="2:6">
      <c r="B117" s="21" t="s">
        <v>197</v>
      </c>
      <c r="C117" s="22">
        <v>20247877054</v>
      </c>
      <c r="D117" s="22">
        <v>8500000003</v>
      </c>
    </row>
    <row r="118" spans="2:6">
      <c r="B118" s="76" t="s">
        <v>48</v>
      </c>
      <c r="C118" s="13">
        <f>SUM(C111:C117)</f>
        <v>32982871715</v>
      </c>
      <c r="D118" s="13">
        <f>SUM(D111:D117)</f>
        <v>11120777083</v>
      </c>
    </row>
    <row r="120" spans="2:6" ht="15.75">
      <c r="B120" s="201" t="s">
        <v>183</v>
      </c>
      <c r="C120" s="201"/>
      <c r="D120" s="201"/>
      <c r="E120" s="201"/>
      <c r="F120" s="201"/>
    </row>
    <row r="121" spans="2:6">
      <c r="B121" s="201" t="s">
        <v>207</v>
      </c>
      <c r="C121" s="201"/>
      <c r="D121" s="201"/>
      <c r="E121" s="201"/>
      <c r="F121" s="201"/>
    </row>
    <row r="123" spans="2:6">
      <c r="B123" s="201" t="s">
        <v>208</v>
      </c>
      <c r="C123" s="201"/>
      <c r="D123" s="201"/>
      <c r="E123" s="201"/>
      <c r="F123" s="201"/>
    </row>
    <row r="124" spans="2:6">
      <c r="B124" s="201"/>
      <c r="C124" s="201"/>
      <c r="D124" s="201"/>
      <c r="E124" s="201"/>
      <c r="F124" s="201"/>
    </row>
    <row r="125" spans="2:6">
      <c r="B125" s="3" t="s">
        <v>26</v>
      </c>
      <c r="C125" s="4">
        <f>+C110</f>
        <v>44012</v>
      </c>
      <c r="D125" s="4">
        <f>+D110</f>
        <v>43646</v>
      </c>
    </row>
    <row r="126" spans="2:6" ht="22.5" customHeight="1">
      <c r="B126" s="31" t="s">
        <v>12</v>
      </c>
      <c r="C126" s="14">
        <f>+'01'!C16</f>
        <v>555484577</v>
      </c>
      <c r="D126" s="14">
        <f>+'01'!D16</f>
        <v>312336259</v>
      </c>
    </row>
    <row r="127" spans="2:6">
      <c r="B127" s="3" t="s">
        <v>48</v>
      </c>
      <c r="C127" s="13">
        <f>SUM(C126)</f>
        <v>555484577</v>
      </c>
      <c r="D127" s="13">
        <f>SUM(D126)</f>
        <v>312336259</v>
      </c>
    </row>
    <row r="129" spans="2:6" ht="16.5" customHeight="1">
      <c r="B129" s="201" t="s">
        <v>192</v>
      </c>
      <c r="C129" s="201"/>
      <c r="D129" s="201"/>
      <c r="E129" s="201"/>
      <c r="F129" s="201"/>
    </row>
    <row r="130" spans="2:6">
      <c r="B130" s="201"/>
      <c r="C130" s="201"/>
      <c r="D130" s="201"/>
      <c r="E130" s="201"/>
      <c r="F130" s="201"/>
    </row>
    <row r="131" spans="2:6">
      <c r="B131" s="201"/>
      <c r="C131" s="201"/>
      <c r="D131" s="201"/>
      <c r="E131" s="201"/>
      <c r="F131" s="201"/>
    </row>
    <row r="132" spans="2:6">
      <c r="B132" s="3" t="s">
        <v>26</v>
      </c>
      <c r="C132" s="4">
        <f>+C125</f>
        <v>44012</v>
      </c>
      <c r="D132" s="4">
        <f>+D125</f>
        <v>43646</v>
      </c>
    </row>
    <row r="133" spans="2:6" ht="22.5" customHeight="1">
      <c r="B133" s="31" t="s">
        <v>167</v>
      </c>
      <c r="C133" s="14">
        <f>+'02'!C8</f>
        <v>-352176652</v>
      </c>
      <c r="D133" s="14">
        <f>+'02'!D8</f>
        <v>-838994166</v>
      </c>
    </row>
    <row r="134" spans="2:6">
      <c r="B134" s="3" t="s">
        <v>48</v>
      </c>
      <c r="C134" s="13">
        <f>SUM(C133)</f>
        <v>-352176652</v>
      </c>
      <c r="D134" s="13">
        <f>SUM(D133)</f>
        <v>-838994166</v>
      </c>
    </row>
    <row r="136" spans="2:6">
      <c r="B136" s="201" t="s">
        <v>184</v>
      </c>
      <c r="C136" s="201"/>
      <c r="D136" s="201"/>
      <c r="E136" s="201"/>
      <c r="F136" s="201"/>
    </row>
    <row r="137" spans="2:6">
      <c r="B137" s="201"/>
      <c r="C137" s="201"/>
      <c r="D137" s="201"/>
      <c r="E137" s="201"/>
      <c r="F137" s="201"/>
    </row>
    <row r="138" spans="2:6">
      <c r="B138" s="3" t="s">
        <v>171</v>
      </c>
      <c r="C138" s="4">
        <f>+C132</f>
        <v>44012</v>
      </c>
      <c r="D138" s="4">
        <f>+D132</f>
        <v>43646</v>
      </c>
    </row>
    <row r="139" spans="2:6" ht="16.5" customHeight="1">
      <c r="B139" s="31" t="s">
        <v>168</v>
      </c>
      <c r="C139" s="14">
        <v>118850280</v>
      </c>
      <c r="D139" s="14">
        <v>55038313</v>
      </c>
    </row>
    <row r="140" spans="2:6" ht="16.5" customHeight="1">
      <c r="B140" s="31" t="s">
        <v>169</v>
      </c>
      <c r="C140" s="14">
        <v>367747</v>
      </c>
      <c r="D140" s="14">
        <v>540985</v>
      </c>
    </row>
    <row r="141" spans="2:6" ht="16.5" customHeight="1">
      <c r="B141" s="31" t="s">
        <v>170</v>
      </c>
      <c r="C141" s="14"/>
      <c r="D141" s="14">
        <v>15</v>
      </c>
    </row>
    <row r="142" spans="2:6">
      <c r="B142" s="3" t="s">
        <v>48</v>
      </c>
      <c r="C142" s="13">
        <f>SUM(C139:C141)</f>
        <v>119218027</v>
      </c>
      <c r="D142" s="13">
        <f>SUM(D139:D141)</f>
        <v>55579313</v>
      </c>
    </row>
    <row r="144" spans="2:6">
      <c r="B144" s="3" t="s">
        <v>172</v>
      </c>
      <c r="C144" s="4">
        <f>+C138</f>
        <v>44012</v>
      </c>
      <c r="D144" s="4">
        <f>+D138</f>
        <v>43646</v>
      </c>
    </row>
    <row r="145" spans="2:4">
      <c r="B145" s="31" t="s">
        <v>170</v>
      </c>
      <c r="C145" s="14">
        <v>967</v>
      </c>
      <c r="D145" s="14">
        <v>7</v>
      </c>
    </row>
    <row r="146" spans="2:4">
      <c r="B146" s="3" t="s">
        <v>48</v>
      </c>
      <c r="C146" s="13">
        <f>SUM(C145)</f>
        <v>967</v>
      </c>
      <c r="D146" s="13">
        <f>SUM(D145)</f>
        <v>7</v>
      </c>
    </row>
  </sheetData>
  <mergeCells count="38">
    <mergeCell ref="B136:F137"/>
    <mergeCell ref="B2:F2"/>
    <mergeCell ref="B120:F120"/>
    <mergeCell ref="B121:F121"/>
    <mergeCell ref="B20:F51"/>
    <mergeCell ref="B52:F52"/>
    <mergeCell ref="B53:F55"/>
    <mergeCell ref="B129:F131"/>
    <mergeCell ref="B3:F3"/>
    <mergeCell ref="B4:F4"/>
    <mergeCell ref="B6:F16"/>
    <mergeCell ref="B17:F17"/>
    <mergeCell ref="B19:F19"/>
    <mergeCell ref="B82:F83"/>
    <mergeCell ref="B56:F56"/>
    <mergeCell ref="B58:F60"/>
    <mergeCell ref="B61:F62"/>
    <mergeCell ref="B63:F64"/>
    <mergeCell ref="B65:F66"/>
    <mergeCell ref="B67:F68"/>
    <mergeCell ref="B57:F57"/>
    <mergeCell ref="B93:C93"/>
    <mergeCell ref="B69:F70"/>
    <mergeCell ref="B71:F72"/>
    <mergeCell ref="B78:F78"/>
    <mergeCell ref="B79:F80"/>
    <mergeCell ref="B81:F81"/>
    <mergeCell ref="B85:F85"/>
    <mergeCell ref="B86:F88"/>
    <mergeCell ref="B90:C90"/>
    <mergeCell ref="B91:C91"/>
    <mergeCell ref="B92:C92"/>
    <mergeCell ref="B123:F124"/>
    <mergeCell ref="B98:E98"/>
    <mergeCell ref="B102:E102"/>
    <mergeCell ref="B95:F95"/>
    <mergeCell ref="B107:F107"/>
    <mergeCell ref="B108:F109"/>
  </mergeCells>
  <hyperlinks>
    <hyperlink ref="A1" location="INDICE!A1" display="INDICE"/>
  </hyperlinks>
  <pageMargins left="0.7" right="0.7" top="0.75" bottom="0.75" header="0.3" footer="0.3"/>
  <ignoredErrors>
    <ignoredError sqref="D93:E93 C142:D142"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W650"/>
  <sheetViews>
    <sheetView showGridLines="0" workbookViewId="0">
      <selection activeCell="A5" sqref="A5"/>
    </sheetView>
  </sheetViews>
  <sheetFormatPr baseColWidth="10" defaultColWidth="3.7109375" defaultRowHeight="15"/>
  <cols>
    <col min="1" max="1" width="3.7109375" style="136"/>
    <col min="2" max="2" width="19.85546875" style="136" customWidth="1"/>
    <col min="3" max="3" width="24" style="136" customWidth="1"/>
    <col min="4" max="4" width="10.5703125" style="136" customWidth="1"/>
    <col min="5" max="5" width="9.7109375" style="136" customWidth="1"/>
    <col min="6" max="7" width="14" style="136" bestFit="1" customWidth="1"/>
    <col min="8" max="8" width="8.5703125" style="136" customWidth="1"/>
    <col min="9" max="9" width="18.28515625" style="136" bestFit="1" customWidth="1"/>
    <col min="10" max="10" width="18.5703125" style="136" bestFit="1" customWidth="1"/>
    <col min="11" max="11" width="18.42578125" style="136" bestFit="1" customWidth="1"/>
    <col min="12" max="12" width="18.7109375" style="136" bestFit="1" customWidth="1"/>
    <col min="13" max="13" width="8.5703125" style="136" bestFit="1" customWidth="1"/>
    <col min="14" max="14" width="7" style="136" customWidth="1"/>
    <col min="15" max="15" width="10" style="136" customWidth="1"/>
    <col min="16" max="16" width="11.5703125" style="136" customWidth="1"/>
    <col min="17" max="17" width="11.28515625" style="136" customWidth="1"/>
    <col min="18" max="18" width="11.5703125" style="136" customWidth="1"/>
    <col min="19" max="19" width="10.28515625" style="136" bestFit="1" customWidth="1"/>
    <col min="20" max="20" width="12" style="136" bestFit="1" customWidth="1"/>
    <col min="21" max="21" width="3.7109375" style="136"/>
    <col min="22" max="22" width="12" style="136" bestFit="1" customWidth="1"/>
    <col min="23" max="23" width="3.7109375" style="136"/>
    <col min="24" max="24" width="12.140625" style="136" bestFit="1" customWidth="1"/>
    <col min="25" max="25" width="12" style="136" bestFit="1" customWidth="1"/>
    <col min="26" max="27" width="3.7109375" style="136"/>
    <col min="28" max="29" width="11.85546875" style="136" bestFit="1" customWidth="1"/>
    <col min="30" max="31" width="3.7109375" style="136"/>
    <col min="32" max="32" width="12.42578125" style="136" bestFit="1" customWidth="1"/>
    <col min="33" max="33" width="12" style="136" bestFit="1" customWidth="1"/>
    <col min="34" max="35" width="3.7109375" style="136"/>
    <col min="36" max="36" width="4.140625" style="136" bestFit="1" customWidth="1"/>
    <col min="37" max="38" width="3.7109375" style="136"/>
    <col min="39" max="39" width="4" style="136" bestFit="1" customWidth="1"/>
    <col min="40" max="43" width="3.7109375" style="136"/>
    <col min="44" max="44" width="5.28515625" style="136" bestFit="1" customWidth="1"/>
    <col min="45" max="48" width="3.7109375" style="136"/>
    <col min="49" max="49" width="4.42578125" style="136" bestFit="1" customWidth="1"/>
    <col min="50" max="16384" width="3.7109375" style="136"/>
  </cols>
  <sheetData>
    <row r="1" spans="1:49" ht="18" customHeight="1">
      <c r="A1" s="72" t="s">
        <v>174</v>
      </c>
      <c r="B1" s="134"/>
      <c r="C1" s="134"/>
      <c r="D1" s="134"/>
      <c r="E1" s="134"/>
      <c r="F1" s="135"/>
      <c r="AS1" s="134"/>
      <c r="AT1" s="134"/>
      <c r="AU1" s="134"/>
      <c r="AV1" s="134"/>
      <c r="AW1" s="134"/>
    </row>
    <row r="2" spans="1:49" ht="18" customHeight="1">
      <c r="B2" s="217" t="s">
        <v>61</v>
      </c>
      <c r="C2" s="217"/>
      <c r="D2" s="217"/>
      <c r="E2" s="217"/>
      <c r="F2" s="217"/>
      <c r="G2" s="217"/>
      <c r="H2" s="217"/>
      <c r="I2" s="217"/>
      <c r="J2" s="217"/>
      <c r="K2" s="217"/>
      <c r="L2" s="217"/>
      <c r="M2" s="217"/>
      <c r="N2" s="217"/>
      <c r="O2" s="217"/>
      <c r="P2" s="217"/>
      <c r="Q2" s="217"/>
      <c r="R2" s="217"/>
      <c r="AP2" s="134"/>
      <c r="AQ2" s="134"/>
      <c r="AR2" s="134"/>
      <c r="AS2" s="134"/>
      <c r="AT2" s="134"/>
      <c r="AU2" s="134"/>
      <c r="AV2" s="134"/>
      <c r="AW2" s="134"/>
    </row>
    <row r="3" spans="1:49" ht="18" customHeight="1">
      <c r="B3" s="217" t="s">
        <v>109</v>
      </c>
      <c r="C3" s="217"/>
      <c r="D3" s="217"/>
      <c r="E3" s="217"/>
      <c r="F3" s="217"/>
      <c r="G3" s="217"/>
      <c r="H3" s="217"/>
      <c r="I3" s="217"/>
      <c r="J3" s="217"/>
      <c r="K3" s="217"/>
      <c r="L3" s="217"/>
      <c r="M3" s="217"/>
      <c r="N3" s="217"/>
      <c r="O3" s="217"/>
      <c r="P3" s="217"/>
      <c r="Q3" s="217"/>
      <c r="R3" s="217"/>
      <c r="S3" s="137"/>
      <c r="Z3" s="135"/>
      <c r="AH3" s="134"/>
      <c r="AI3" s="134"/>
      <c r="AJ3" s="134"/>
      <c r="AK3" s="134"/>
      <c r="AL3" s="134"/>
      <c r="AM3" s="134"/>
      <c r="AN3" s="134"/>
      <c r="AO3" s="134"/>
      <c r="AP3" s="134"/>
      <c r="AQ3" s="134"/>
      <c r="AR3" s="134"/>
      <c r="AS3" s="134"/>
      <c r="AT3" s="134"/>
      <c r="AU3" s="134"/>
      <c r="AV3" s="134"/>
      <c r="AW3" s="134"/>
    </row>
    <row r="4" spans="1:49" ht="18" customHeight="1">
      <c r="B4" s="218">
        <v>44012</v>
      </c>
      <c r="C4" s="217"/>
      <c r="D4" s="217"/>
      <c r="E4" s="217"/>
      <c r="F4" s="217"/>
      <c r="G4" s="217"/>
      <c r="H4" s="217"/>
      <c r="I4" s="217"/>
      <c r="J4" s="217"/>
      <c r="K4" s="217"/>
      <c r="L4" s="217"/>
      <c r="M4" s="217"/>
      <c r="N4" s="217"/>
      <c r="O4" s="217"/>
      <c r="P4" s="217"/>
      <c r="Q4" s="217"/>
      <c r="R4" s="217"/>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8"/>
      <c r="AU4" s="134"/>
      <c r="AV4" s="134"/>
      <c r="AW4" s="134"/>
    </row>
    <row r="5" spans="1:49" ht="126">
      <c r="B5" s="141" t="s">
        <v>63</v>
      </c>
      <c r="C5" s="141" t="s">
        <v>64</v>
      </c>
      <c r="D5" s="141" t="s">
        <v>65</v>
      </c>
      <c r="E5" s="141" t="s">
        <v>66</v>
      </c>
      <c r="F5" s="141" t="s">
        <v>67</v>
      </c>
      <c r="G5" s="141" t="s">
        <v>68</v>
      </c>
      <c r="H5" s="141" t="s">
        <v>69</v>
      </c>
      <c r="I5" s="141" t="s">
        <v>70</v>
      </c>
      <c r="J5" s="141" t="s">
        <v>71</v>
      </c>
      <c r="K5" s="141" t="s">
        <v>72</v>
      </c>
      <c r="L5" s="141" t="s">
        <v>73</v>
      </c>
      <c r="M5" s="141" t="s">
        <v>111</v>
      </c>
      <c r="N5" s="141" t="s">
        <v>74</v>
      </c>
      <c r="O5" s="141" t="s">
        <v>112</v>
      </c>
      <c r="P5" s="141" t="s">
        <v>62</v>
      </c>
      <c r="Q5" s="141" t="s">
        <v>113</v>
      </c>
      <c r="R5" s="141" t="s">
        <v>114</v>
      </c>
    </row>
    <row r="6" spans="1:49" ht="18" customHeight="1">
      <c r="B6" s="153" t="s">
        <v>75</v>
      </c>
      <c r="C6" s="154" t="s">
        <v>81</v>
      </c>
      <c r="D6" s="155" t="s">
        <v>76</v>
      </c>
      <c r="E6" s="154" t="s">
        <v>77</v>
      </c>
      <c r="F6" s="156">
        <v>43987.680266203701</v>
      </c>
      <c r="G6" s="156">
        <v>44023</v>
      </c>
      <c r="H6" s="155" t="s">
        <v>78</v>
      </c>
      <c r="I6" s="157">
        <v>350000000</v>
      </c>
      <c r="J6" s="157">
        <v>347250000</v>
      </c>
      <c r="K6" s="157">
        <v>349157419.57855105</v>
      </c>
      <c r="L6" s="157">
        <v>350000000</v>
      </c>
      <c r="M6" s="158">
        <v>0.99759262736700005</v>
      </c>
      <c r="N6" s="159">
        <v>8.3262486065000001</v>
      </c>
      <c r="O6" s="154" t="s">
        <v>79</v>
      </c>
      <c r="P6" s="160">
        <v>0.13571090259999999</v>
      </c>
      <c r="Q6" s="161"/>
      <c r="R6" s="162"/>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8"/>
      <c r="AU6" s="134"/>
      <c r="AV6" s="134"/>
      <c r="AW6" s="134"/>
    </row>
    <row r="7" spans="1:49" ht="18" customHeight="1">
      <c r="B7" s="163" t="s">
        <v>75</v>
      </c>
      <c r="C7" s="164" t="s">
        <v>81</v>
      </c>
      <c r="D7" s="165" t="s">
        <v>76</v>
      </c>
      <c r="E7" s="164" t="s">
        <v>77</v>
      </c>
      <c r="F7" s="166">
        <v>43495.660254629627</v>
      </c>
      <c r="G7" s="166">
        <v>44699</v>
      </c>
      <c r="H7" s="165" t="s">
        <v>78</v>
      </c>
      <c r="I7" s="167">
        <v>227054795</v>
      </c>
      <c r="J7" s="167">
        <v>178865166</v>
      </c>
      <c r="K7" s="167">
        <v>198159055.67113248</v>
      </c>
      <c r="L7" s="167">
        <v>227054795</v>
      </c>
      <c r="M7" s="158">
        <v>0.87273671393300001</v>
      </c>
      <c r="N7" s="168">
        <v>7.5000000905000004</v>
      </c>
      <c r="O7" s="164" t="s">
        <v>79</v>
      </c>
      <c r="P7" s="160">
        <v>7.7020686899999996E-2</v>
      </c>
      <c r="Q7" s="169"/>
      <c r="R7" s="170"/>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8"/>
      <c r="AU7" s="134"/>
      <c r="AV7" s="134"/>
      <c r="AW7" s="134"/>
    </row>
    <row r="8" spans="1:49" ht="18" customHeight="1">
      <c r="B8" s="171" t="s">
        <v>82</v>
      </c>
      <c r="C8" s="172"/>
      <c r="D8" s="173"/>
      <c r="E8" s="172"/>
      <c r="F8" s="174"/>
      <c r="G8" s="174"/>
      <c r="H8" s="173"/>
      <c r="I8" s="175">
        <v>577054795</v>
      </c>
      <c r="J8" s="175">
        <v>526115166</v>
      </c>
      <c r="K8" s="175">
        <v>547316475.2496835</v>
      </c>
      <c r="L8" s="175">
        <v>577054795</v>
      </c>
      <c r="M8" s="158"/>
      <c r="N8" s="176"/>
      <c r="O8" s="172"/>
      <c r="P8" s="177">
        <v>0.21273158949999998</v>
      </c>
      <c r="Q8" s="178"/>
      <c r="R8" s="179"/>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8"/>
      <c r="AU8" s="134"/>
      <c r="AV8" s="134"/>
      <c r="AW8" s="134"/>
    </row>
    <row r="9" spans="1:49" ht="18" customHeight="1">
      <c r="B9" s="163" t="s">
        <v>75</v>
      </c>
      <c r="C9" s="164" t="s">
        <v>198</v>
      </c>
      <c r="D9" s="165" t="s">
        <v>76</v>
      </c>
      <c r="E9" s="164" t="s">
        <v>77</v>
      </c>
      <c r="F9" s="166">
        <v>44011.522094907406</v>
      </c>
      <c r="G9" s="166">
        <v>44727</v>
      </c>
      <c r="H9" s="165" t="s">
        <v>78</v>
      </c>
      <c r="I9" s="167">
        <v>232000000</v>
      </c>
      <c r="J9" s="167">
        <v>204253266</v>
      </c>
      <c r="K9" s="167">
        <v>204292091.06329057</v>
      </c>
      <c r="L9" s="167">
        <v>232000000</v>
      </c>
      <c r="M9" s="158">
        <v>0.880569358031</v>
      </c>
      <c r="N9" s="168">
        <v>7.1836647110999996</v>
      </c>
      <c r="O9" s="164" t="s">
        <v>79</v>
      </c>
      <c r="P9" s="160">
        <v>7.9404482100000007E-2</v>
      </c>
      <c r="Q9" s="169"/>
      <c r="R9" s="170"/>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8"/>
      <c r="AU9" s="134"/>
      <c r="AV9" s="134"/>
      <c r="AW9" s="134"/>
    </row>
    <row r="10" spans="1:49" ht="18" customHeight="1">
      <c r="B10" s="163" t="s">
        <v>124</v>
      </c>
      <c r="C10" s="164" t="s">
        <v>198</v>
      </c>
      <c r="D10" s="165" t="s">
        <v>76</v>
      </c>
      <c r="E10" s="164" t="s">
        <v>77</v>
      </c>
      <c r="F10" s="166">
        <v>43983.673506944448</v>
      </c>
      <c r="G10" s="166">
        <v>44053</v>
      </c>
      <c r="H10" s="165" t="s">
        <v>78</v>
      </c>
      <c r="I10" s="167">
        <v>257397260</v>
      </c>
      <c r="J10" s="167">
        <v>251985884</v>
      </c>
      <c r="K10" s="167">
        <v>254213798.41019294</v>
      </c>
      <c r="L10" s="167">
        <v>257397260</v>
      </c>
      <c r="M10" s="158">
        <v>0.98763210770099996</v>
      </c>
      <c r="N10" s="168">
        <v>11.7161343804</v>
      </c>
      <c r="O10" s="164" t="s">
        <v>79</v>
      </c>
      <c r="P10" s="160">
        <v>9.8808108000000006E-2</v>
      </c>
      <c r="Q10" s="169"/>
      <c r="R10" s="170"/>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8"/>
      <c r="AU10" s="134"/>
      <c r="AV10" s="134"/>
      <c r="AW10" s="134"/>
    </row>
    <row r="11" spans="1:49" ht="18" customHeight="1">
      <c r="B11" s="163" t="s">
        <v>75</v>
      </c>
      <c r="C11" s="164" t="s">
        <v>198</v>
      </c>
      <c r="D11" s="165" t="s">
        <v>76</v>
      </c>
      <c r="E11" s="164" t="s">
        <v>77</v>
      </c>
      <c r="F11" s="166">
        <v>44011.519814814812</v>
      </c>
      <c r="G11" s="166">
        <v>44727</v>
      </c>
      <c r="H11" s="165" t="s">
        <v>78</v>
      </c>
      <c r="I11" s="167">
        <v>232000000</v>
      </c>
      <c r="J11" s="167">
        <v>204253266</v>
      </c>
      <c r="K11" s="167">
        <v>204292091.06329057</v>
      </c>
      <c r="L11" s="167">
        <v>232000000</v>
      </c>
      <c r="M11" s="158">
        <v>0.880569358031</v>
      </c>
      <c r="N11" s="168">
        <v>7.1836647110999996</v>
      </c>
      <c r="O11" s="164" t="s">
        <v>79</v>
      </c>
      <c r="P11" s="160">
        <v>7.9404482100000007E-2</v>
      </c>
      <c r="Q11" s="169"/>
      <c r="R11" s="170"/>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8"/>
      <c r="AU11" s="134"/>
      <c r="AV11" s="134"/>
      <c r="AW11" s="134"/>
    </row>
    <row r="12" spans="1:49" ht="18" customHeight="1">
      <c r="B12" s="163" t="s">
        <v>75</v>
      </c>
      <c r="C12" s="164" t="s">
        <v>198</v>
      </c>
      <c r="D12" s="165" t="s">
        <v>76</v>
      </c>
      <c r="E12" s="164" t="s">
        <v>77</v>
      </c>
      <c r="F12" s="166">
        <v>43852.433749999997</v>
      </c>
      <c r="G12" s="166">
        <v>44216</v>
      </c>
      <c r="H12" s="165" t="s">
        <v>78</v>
      </c>
      <c r="I12" s="167">
        <v>536250000</v>
      </c>
      <c r="J12" s="167">
        <v>500098437</v>
      </c>
      <c r="K12" s="167">
        <v>507036187.30453205</v>
      </c>
      <c r="L12" s="167">
        <v>536250000</v>
      </c>
      <c r="M12" s="158">
        <v>0.94552202760799997</v>
      </c>
      <c r="N12" s="168">
        <v>7.4495079762999996</v>
      </c>
      <c r="O12" s="164" t="s">
        <v>79</v>
      </c>
      <c r="P12" s="160">
        <v>0.1970754015</v>
      </c>
      <c r="Q12" s="169"/>
      <c r="R12" s="170"/>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8"/>
      <c r="AU12" s="134"/>
      <c r="AV12" s="134"/>
      <c r="AW12" s="134"/>
    </row>
    <row r="13" spans="1:49" ht="18" customHeight="1">
      <c r="B13" s="163" t="s">
        <v>75</v>
      </c>
      <c r="C13" s="164" t="s">
        <v>198</v>
      </c>
      <c r="D13" s="165" t="s">
        <v>76</v>
      </c>
      <c r="E13" s="164" t="s">
        <v>77</v>
      </c>
      <c r="F13" s="166">
        <v>44011.517071759263</v>
      </c>
      <c r="G13" s="166">
        <v>44727</v>
      </c>
      <c r="H13" s="165" t="s">
        <v>78</v>
      </c>
      <c r="I13" s="167">
        <v>232000000</v>
      </c>
      <c r="J13" s="167">
        <v>204253266</v>
      </c>
      <c r="K13" s="167">
        <v>204292091.06329057</v>
      </c>
      <c r="L13" s="167">
        <v>232000000</v>
      </c>
      <c r="M13" s="158">
        <v>0.880569358031</v>
      </c>
      <c r="N13" s="168">
        <v>7.1836647110999996</v>
      </c>
      <c r="O13" s="164" t="s">
        <v>79</v>
      </c>
      <c r="P13" s="160">
        <v>7.9404482100000007E-2</v>
      </c>
      <c r="Q13" s="169"/>
      <c r="R13" s="170"/>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8"/>
      <c r="AU13" s="134"/>
      <c r="AV13" s="134"/>
      <c r="AW13" s="134"/>
    </row>
    <row r="14" spans="1:49" ht="18" customHeight="1">
      <c r="B14" s="163" t="s">
        <v>75</v>
      </c>
      <c r="C14" s="164" t="s">
        <v>198</v>
      </c>
      <c r="D14" s="165" t="s">
        <v>76</v>
      </c>
      <c r="E14" s="164" t="s">
        <v>77</v>
      </c>
      <c r="F14" s="166">
        <v>43755.623368055552</v>
      </c>
      <c r="G14" s="166">
        <v>44305</v>
      </c>
      <c r="H14" s="165" t="s">
        <v>78</v>
      </c>
      <c r="I14" s="167">
        <v>556609589</v>
      </c>
      <c r="J14" s="167">
        <v>500102739</v>
      </c>
      <c r="K14" s="167">
        <v>507896960.8800807</v>
      </c>
      <c r="L14" s="167">
        <v>556609589</v>
      </c>
      <c r="M14" s="158">
        <v>0.91248331131399996</v>
      </c>
      <c r="N14" s="168">
        <v>7.7129876177999996</v>
      </c>
      <c r="O14" s="164" t="s">
        <v>79</v>
      </c>
      <c r="P14" s="160">
        <v>0.19740996790000001</v>
      </c>
      <c r="Q14" s="169"/>
      <c r="R14" s="170"/>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8"/>
      <c r="AU14" s="134"/>
      <c r="AV14" s="134"/>
      <c r="AW14" s="134"/>
    </row>
    <row r="15" spans="1:49" ht="18" customHeight="1">
      <c r="B15" s="163" t="s">
        <v>75</v>
      </c>
      <c r="C15" s="164" t="s">
        <v>198</v>
      </c>
      <c r="D15" s="165" t="s">
        <v>76</v>
      </c>
      <c r="E15" s="164" t="s">
        <v>77</v>
      </c>
      <c r="F15" s="166">
        <v>44008.684594907405</v>
      </c>
      <c r="G15" s="166">
        <v>45026</v>
      </c>
      <c r="H15" s="165" t="s">
        <v>78</v>
      </c>
      <c r="I15" s="167">
        <v>1255205477</v>
      </c>
      <c r="J15" s="167">
        <v>1028995000</v>
      </c>
      <c r="K15" s="167">
        <v>1029895030.7030513</v>
      </c>
      <c r="L15" s="167">
        <v>1255205477</v>
      </c>
      <c r="M15" s="158">
        <v>0.82049915298700005</v>
      </c>
      <c r="N15" s="168">
        <v>8.3047380055000009</v>
      </c>
      <c r="O15" s="164" t="s">
        <v>79</v>
      </c>
      <c r="P15" s="160">
        <v>0.40030077089999999</v>
      </c>
      <c r="Q15" s="169"/>
      <c r="R15" s="170"/>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8"/>
      <c r="AU15" s="134"/>
      <c r="AV15" s="134"/>
      <c r="AW15" s="134"/>
    </row>
    <row r="16" spans="1:49" ht="18" customHeight="1">
      <c r="B16" s="163" t="s">
        <v>75</v>
      </c>
      <c r="C16" s="164" t="s">
        <v>198</v>
      </c>
      <c r="D16" s="165" t="s">
        <v>76</v>
      </c>
      <c r="E16" s="164" t="s">
        <v>77</v>
      </c>
      <c r="F16" s="166">
        <v>44011.523379629631</v>
      </c>
      <c r="G16" s="166">
        <v>44727</v>
      </c>
      <c r="H16" s="165" t="s">
        <v>78</v>
      </c>
      <c r="I16" s="167">
        <v>232000000</v>
      </c>
      <c r="J16" s="167">
        <v>204253266</v>
      </c>
      <c r="K16" s="167">
        <v>204292091.06329057</v>
      </c>
      <c r="L16" s="167">
        <v>232000000</v>
      </c>
      <c r="M16" s="158">
        <v>0.880569358031</v>
      </c>
      <c r="N16" s="168">
        <v>7.1836647110999996</v>
      </c>
      <c r="O16" s="164" t="s">
        <v>79</v>
      </c>
      <c r="P16" s="160">
        <v>7.9404482100000007E-2</v>
      </c>
      <c r="Q16" s="169"/>
      <c r="R16" s="170"/>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8"/>
      <c r="AU16" s="134"/>
      <c r="AV16" s="134"/>
      <c r="AW16" s="134"/>
    </row>
    <row r="17" spans="2:49" ht="18" customHeight="1">
      <c r="B17" s="163" t="s">
        <v>75</v>
      </c>
      <c r="C17" s="164" t="s">
        <v>198</v>
      </c>
      <c r="D17" s="165" t="s">
        <v>76</v>
      </c>
      <c r="E17" s="164" t="s">
        <v>77</v>
      </c>
      <c r="F17" s="166">
        <v>43985.672326388885</v>
      </c>
      <c r="G17" s="166">
        <v>45026</v>
      </c>
      <c r="H17" s="165" t="s">
        <v>78</v>
      </c>
      <c r="I17" s="167">
        <v>1262356164</v>
      </c>
      <c r="J17" s="167">
        <v>1005664158</v>
      </c>
      <c r="K17" s="167">
        <v>1004676989.5617746</v>
      </c>
      <c r="L17" s="167">
        <v>1262356164</v>
      </c>
      <c r="M17" s="158">
        <v>0.79587442768799999</v>
      </c>
      <c r="N17" s="168">
        <v>9.3806897760000005</v>
      </c>
      <c r="O17" s="164" t="s">
        <v>79</v>
      </c>
      <c r="P17" s="160">
        <v>0.39049899399999999</v>
      </c>
      <c r="Q17" s="169"/>
      <c r="R17" s="170"/>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8"/>
      <c r="AU17" s="134"/>
      <c r="AV17" s="134"/>
      <c r="AW17" s="134"/>
    </row>
    <row r="18" spans="2:49" ht="18" customHeight="1">
      <c r="B18" s="163" t="s">
        <v>75</v>
      </c>
      <c r="C18" s="164" t="s">
        <v>198</v>
      </c>
      <c r="D18" s="165" t="s">
        <v>76</v>
      </c>
      <c r="E18" s="164" t="s">
        <v>77</v>
      </c>
      <c r="F18" s="166">
        <v>44011.521134259259</v>
      </c>
      <c r="G18" s="166">
        <v>44727</v>
      </c>
      <c r="H18" s="165" t="s">
        <v>78</v>
      </c>
      <c r="I18" s="167">
        <v>232000000</v>
      </c>
      <c r="J18" s="167">
        <v>204253266</v>
      </c>
      <c r="K18" s="167">
        <v>204292091.06329057</v>
      </c>
      <c r="L18" s="167">
        <v>232000000</v>
      </c>
      <c r="M18" s="158">
        <v>0.880569358031</v>
      </c>
      <c r="N18" s="168">
        <v>7.1836647110999996</v>
      </c>
      <c r="O18" s="164" t="s">
        <v>79</v>
      </c>
      <c r="P18" s="160">
        <v>7.9404482100000007E-2</v>
      </c>
      <c r="Q18" s="169"/>
      <c r="R18" s="170"/>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8"/>
      <c r="AU18" s="134"/>
      <c r="AV18" s="134"/>
      <c r="AW18" s="134"/>
    </row>
    <row r="19" spans="2:49" ht="18" customHeight="1">
      <c r="B19" s="163" t="s">
        <v>75</v>
      </c>
      <c r="C19" s="164" t="s">
        <v>198</v>
      </c>
      <c r="D19" s="165" t="s">
        <v>76</v>
      </c>
      <c r="E19" s="164" t="s">
        <v>77</v>
      </c>
      <c r="F19" s="166">
        <v>43852.435787037037</v>
      </c>
      <c r="G19" s="166">
        <v>44216</v>
      </c>
      <c r="H19" s="165" t="s">
        <v>78</v>
      </c>
      <c r="I19" s="167">
        <v>536250000</v>
      </c>
      <c r="J19" s="167">
        <v>500098437</v>
      </c>
      <c r="K19" s="167">
        <v>507036187.30453205</v>
      </c>
      <c r="L19" s="167">
        <v>536250000</v>
      </c>
      <c r="M19" s="158">
        <v>0.94552202760799997</v>
      </c>
      <c r="N19" s="168">
        <v>7.4495079762999996</v>
      </c>
      <c r="O19" s="164" t="s">
        <v>79</v>
      </c>
      <c r="P19" s="160">
        <v>0.1970754015</v>
      </c>
      <c r="Q19" s="169"/>
      <c r="R19" s="170"/>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8"/>
      <c r="AU19" s="134"/>
      <c r="AV19" s="134"/>
      <c r="AW19" s="134"/>
    </row>
    <row r="20" spans="2:49" ht="18" customHeight="1">
      <c r="B20" s="163" t="s">
        <v>75</v>
      </c>
      <c r="C20" s="164" t="s">
        <v>198</v>
      </c>
      <c r="D20" s="165" t="s">
        <v>76</v>
      </c>
      <c r="E20" s="164" t="s">
        <v>77</v>
      </c>
      <c r="F20" s="166">
        <v>44011.518831018519</v>
      </c>
      <c r="G20" s="166">
        <v>44727</v>
      </c>
      <c r="H20" s="165" t="s">
        <v>78</v>
      </c>
      <c r="I20" s="167">
        <v>232000000</v>
      </c>
      <c r="J20" s="167">
        <v>204253266</v>
      </c>
      <c r="K20" s="167">
        <v>204292091.06329057</v>
      </c>
      <c r="L20" s="167">
        <v>232000000</v>
      </c>
      <c r="M20" s="158">
        <v>0.880569358031</v>
      </c>
      <c r="N20" s="168">
        <v>7.1836647110999996</v>
      </c>
      <c r="O20" s="164" t="s">
        <v>79</v>
      </c>
      <c r="P20" s="160">
        <v>7.9404482100000007E-2</v>
      </c>
      <c r="Q20" s="169"/>
      <c r="R20" s="170"/>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8"/>
      <c r="AU20" s="134"/>
      <c r="AV20" s="134"/>
      <c r="AW20" s="134"/>
    </row>
    <row r="21" spans="2:49" ht="18" customHeight="1">
      <c r="B21" s="163" t="s">
        <v>75</v>
      </c>
      <c r="C21" s="164" t="s">
        <v>198</v>
      </c>
      <c r="D21" s="165" t="s">
        <v>76</v>
      </c>
      <c r="E21" s="164" t="s">
        <v>77</v>
      </c>
      <c r="F21" s="166">
        <v>43789.641793981478</v>
      </c>
      <c r="G21" s="166">
        <v>44305</v>
      </c>
      <c r="H21" s="165" t="s">
        <v>78</v>
      </c>
      <c r="I21" s="167">
        <v>500000000</v>
      </c>
      <c r="J21" s="167">
        <v>450075469</v>
      </c>
      <c r="K21" s="167">
        <v>471008676.85935163</v>
      </c>
      <c r="L21" s="167">
        <v>500000000</v>
      </c>
      <c r="M21" s="158">
        <v>0.94201735371899997</v>
      </c>
      <c r="N21" s="168">
        <v>7.7248010192000001</v>
      </c>
      <c r="O21" s="164" t="s">
        <v>79</v>
      </c>
      <c r="P21" s="160">
        <v>0.18307218780000001</v>
      </c>
      <c r="Q21" s="169"/>
      <c r="R21" s="170"/>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8"/>
      <c r="AU21" s="134"/>
      <c r="AV21" s="134"/>
      <c r="AW21" s="134"/>
    </row>
    <row r="22" spans="2:49" ht="18" customHeight="1">
      <c r="B22" s="163" t="s">
        <v>75</v>
      </c>
      <c r="C22" s="164" t="s">
        <v>198</v>
      </c>
      <c r="D22" s="165" t="s">
        <v>76</v>
      </c>
      <c r="E22" s="164" t="s">
        <v>77</v>
      </c>
      <c r="F22" s="166">
        <v>44011.516041666669</v>
      </c>
      <c r="G22" s="166">
        <v>44727</v>
      </c>
      <c r="H22" s="165" t="s">
        <v>78</v>
      </c>
      <c r="I22" s="167">
        <v>232000000</v>
      </c>
      <c r="J22" s="167">
        <v>204253266</v>
      </c>
      <c r="K22" s="167">
        <v>204292091.06329057</v>
      </c>
      <c r="L22" s="167">
        <v>232000000</v>
      </c>
      <c r="M22" s="158">
        <v>0.880569358031</v>
      </c>
      <c r="N22" s="168">
        <v>7.1836647110999996</v>
      </c>
      <c r="O22" s="164" t="s">
        <v>79</v>
      </c>
      <c r="P22" s="160">
        <v>7.9404482100000007E-2</v>
      </c>
      <c r="Q22" s="169"/>
      <c r="R22" s="170"/>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8"/>
      <c r="AU22" s="134"/>
      <c r="AV22" s="134"/>
      <c r="AW22" s="134"/>
    </row>
    <row r="23" spans="2:49" ht="18" customHeight="1">
      <c r="B23" s="163" t="s">
        <v>75</v>
      </c>
      <c r="C23" s="164" t="s">
        <v>198</v>
      </c>
      <c r="D23" s="165" t="s">
        <v>76</v>
      </c>
      <c r="E23" s="164" t="s">
        <v>77</v>
      </c>
      <c r="F23" s="166">
        <v>43460.673148148147</v>
      </c>
      <c r="G23" s="166">
        <v>44386</v>
      </c>
      <c r="H23" s="165" t="s">
        <v>78</v>
      </c>
      <c r="I23" s="167">
        <v>312984589</v>
      </c>
      <c r="J23" s="167">
        <v>270325275</v>
      </c>
      <c r="K23" s="167">
        <v>261713698.17924887</v>
      </c>
      <c r="L23" s="167">
        <v>312984589</v>
      </c>
      <c r="M23" s="158">
        <v>0.83618717143700005</v>
      </c>
      <c r="N23" s="168">
        <v>6.6601608515999997</v>
      </c>
      <c r="O23" s="164" t="s">
        <v>79</v>
      </c>
      <c r="P23" s="160">
        <v>0.10172317760000001</v>
      </c>
      <c r="Q23" s="169"/>
      <c r="R23" s="170"/>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8"/>
      <c r="AU23" s="134"/>
      <c r="AV23" s="134"/>
      <c r="AW23" s="134"/>
    </row>
    <row r="24" spans="2:49" ht="18" customHeight="1">
      <c r="B24" s="163" t="s">
        <v>75</v>
      </c>
      <c r="C24" s="164" t="s">
        <v>198</v>
      </c>
      <c r="D24" s="165" t="s">
        <v>76</v>
      </c>
      <c r="E24" s="164" t="s">
        <v>77</v>
      </c>
      <c r="F24" s="166">
        <v>44008.646828703706</v>
      </c>
      <c r="G24" s="166">
        <v>45026</v>
      </c>
      <c r="H24" s="165" t="s">
        <v>78</v>
      </c>
      <c r="I24" s="167">
        <v>1255205477</v>
      </c>
      <c r="J24" s="167">
        <v>1028995000</v>
      </c>
      <c r="K24" s="167">
        <v>1029895030.7030513</v>
      </c>
      <c r="L24" s="167">
        <v>1255205477</v>
      </c>
      <c r="M24" s="158">
        <v>0.82049915298700005</v>
      </c>
      <c r="N24" s="168">
        <v>8.3047380055000009</v>
      </c>
      <c r="O24" s="164" t="s">
        <v>79</v>
      </c>
      <c r="P24" s="160">
        <v>0.40030077089999999</v>
      </c>
      <c r="Q24" s="169"/>
      <c r="R24" s="170"/>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8"/>
      <c r="AU24" s="134"/>
      <c r="AV24" s="134"/>
      <c r="AW24" s="134"/>
    </row>
    <row r="25" spans="2:49" ht="18" customHeight="1">
      <c r="B25" s="163" t="s">
        <v>75</v>
      </c>
      <c r="C25" s="164" t="s">
        <v>198</v>
      </c>
      <c r="D25" s="165" t="s">
        <v>76</v>
      </c>
      <c r="E25" s="164" t="s">
        <v>77</v>
      </c>
      <c r="F25" s="166">
        <v>44011.52239583333</v>
      </c>
      <c r="G25" s="166">
        <v>44727</v>
      </c>
      <c r="H25" s="165" t="s">
        <v>78</v>
      </c>
      <c r="I25" s="167">
        <v>232000000</v>
      </c>
      <c r="J25" s="167">
        <v>204253266</v>
      </c>
      <c r="K25" s="167">
        <v>204292091.06329057</v>
      </c>
      <c r="L25" s="167">
        <v>232000000</v>
      </c>
      <c r="M25" s="158">
        <v>0.880569358031</v>
      </c>
      <c r="N25" s="168">
        <v>7.1836647110999996</v>
      </c>
      <c r="O25" s="164" t="s">
        <v>79</v>
      </c>
      <c r="P25" s="160">
        <v>7.9404482100000007E-2</v>
      </c>
      <c r="Q25" s="169"/>
      <c r="R25" s="170"/>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8"/>
      <c r="AU25" s="134"/>
      <c r="AV25" s="134"/>
      <c r="AW25" s="134"/>
    </row>
    <row r="26" spans="2:49" ht="18" customHeight="1">
      <c r="B26" s="163" t="s">
        <v>124</v>
      </c>
      <c r="C26" s="164" t="s">
        <v>198</v>
      </c>
      <c r="D26" s="165" t="s">
        <v>76</v>
      </c>
      <c r="E26" s="164" t="s">
        <v>77</v>
      </c>
      <c r="F26" s="166">
        <v>43984.447581018518</v>
      </c>
      <c r="G26" s="166">
        <v>44053</v>
      </c>
      <c r="H26" s="165" t="s">
        <v>78</v>
      </c>
      <c r="I26" s="167">
        <v>51479452</v>
      </c>
      <c r="J26" s="167">
        <v>50416096</v>
      </c>
      <c r="K26" s="167">
        <v>50844928.71092964</v>
      </c>
      <c r="L26" s="167">
        <v>51479452</v>
      </c>
      <c r="M26" s="158">
        <v>0.98767424157799999</v>
      </c>
      <c r="N26" s="168">
        <v>11.673714503999999</v>
      </c>
      <c r="O26" s="164" t="s">
        <v>79</v>
      </c>
      <c r="P26" s="160">
        <v>1.9762464699999999E-2</v>
      </c>
      <c r="Q26" s="169"/>
      <c r="R26" s="170"/>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8"/>
      <c r="AU26" s="134"/>
      <c r="AV26" s="134"/>
      <c r="AW26" s="134"/>
    </row>
    <row r="27" spans="2:49" ht="18" customHeight="1">
      <c r="B27" s="163" t="s">
        <v>75</v>
      </c>
      <c r="C27" s="164" t="s">
        <v>198</v>
      </c>
      <c r="D27" s="165" t="s">
        <v>76</v>
      </c>
      <c r="E27" s="164" t="s">
        <v>77</v>
      </c>
      <c r="F27" s="166">
        <v>44011.520150462966</v>
      </c>
      <c r="G27" s="166">
        <v>44727</v>
      </c>
      <c r="H27" s="165" t="s">
        <v>78</v>
      </c>
      <c r="I27" s="167">
        <v>232000000</v>
      </c>
      <c r="J27" s="167">
        <v>204253266</v>
      </c>
      <c r="K27" s="167">
        <v>204292091.06329057</v>
      </c>
      <c r="L27" s="167">
        <v>232000000</v>
      </c>
      <c r="M27" s="158">
        <v>0.880569358031</v>
      </c>
      <c r="N27" s="168">
        <v>7.1836647110999996</v>
      </c>
      <c r="O27" s="164" t="s">
        <v>79</v>
      </c>
      <c r="P27" s="160">
        <v>7.9404482100000007E-2</v>
      </c>
      <c r="Q27" s="169"/>
      <c r="R27" s="170"/>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8"/>
      <c r="AU27" s="134"/>
      <c r="AV27" s="134"/>
      <c r="AW27" s="134"/>
    </row>
    <row r="28" spans="2:49" ht="18" customHeight="1">
      <c r="B28" s="163" t="s">
        <v>75</v>
      </c>
      <c r="C28" s="164" t="s">
        <v>198</v>
      </c>
      <c r="D28" s="165" t="s">
        <v>76</v>
      </c>
      <c r="E28" s="164" t="s">
        <v>77</v>
      </c>
      <c r="F28" s="166">
        <v>43852.434571759259</v>
      </c>
      <c r="G28" s="166">
        <v>44216</v>
      </c>
      <c r="H28" s="165" t="s">
        <v>78</v>
      </c>
      <c r="I28" s="167">
        <v>536250000</v>
      </c>
      <c r="J28" s="167">
        <v>500098437</v>
      </c>
      <c r="K28" s="167">
        <v>507036187.30453205</v>
      </c>
      <c r="L28" s="167">
        <v>536250000</v>
      </c>
      <c r="M28" s="158">
        <v>0.94552202760799997</v>
      </c>
      <c r="N28" s="168">
        <v>7.4495079762999996</v>
      </c>
      <c r="O28" s="164" t="s">
        <v>79</v>
      </c>
      <c r="P28" s="160">
        <v>0.1970754015</v>
      </c>
      <c r="Q28" s="169"/>
      <c r="R28" s="170"/>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8"/>
      <c r="AU28" s="134"/>
      <c r="AV28" s="134"/>
      <c r="AW28" s="134"/>
    </row>
    <row r="29" spans="2:49" ht="18" customHeight="1">
      <c r="B29" s="163" t="s">
        <v>75</v>
      </c>
      <c r="C29" s="164" t="s">
        <v>198</v>
      </c>
      <c r="D29" s="165" t="s">
        <v>76</v>
      </c>
      <c r="E29" s="164" t="s">
        <v>77</v>
      </c>
      <c r="F29" s="166">
        <v>44011.517511574071</v>
      </c>
      <c r="G29" s="166">
        <v>44727</v>
      </c>
      <c r="H29" s="165" t="s">
        <v>78</v>
      </c>
      <c r="I29" s="167">
        <v>232000000</v>
      </c>
      <c r="J29" s="167">
        <v>204253266</v>
      </c>
      <c r="K29" s="167">
        <v>204292091.06329057</v>
      </c>
      <c r="L29" s="167">
        <v>232000000</v>
      </c>
      <c r="M29" s="158">
        <v>0.880569358031</v>
      </c>
      <c r="N29" s="168">
        <v>7.1836647110999996</v>
      </c>
      <c r="O29" s="164" t="s">
        <v>79</v>
      </c>
      <c r="P29" s="160">
        <v>7.9404482100000007E-2</v>
      </c>
      <c r="Q29" s="169"/>
      <c r="R29" s="170"/>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8"/>
      <c r="AU29" s="134"/>
      <c r="AV29" s="134"/>
      <c r="AW29" s="134"/>
    </row>
    <row r="30" spans="2:49" ht="18" customHeight="1">
      <c r="B30" s="163" t="s">
        <v>75</v>
      </c>
      <c r="C30" s="164" t="s">
        <v>198</v>
      </c>
      <c r="D30" s="165" t="s">
        <v>76</v>
      </c>
      <c r="E30" s="164" t="s">
        <v>77</v>
      </c>
      <c r="F30" s="166">
        <v>43755.623749999999</v>
      </c>
      <c r="G30" s="166">
        <v>44305</v>
      </c>
      <c r="H30" s="165" t="s">
        <v>78</v>
      </c>
      <c r="I30" s="167">
        <v>556609589</v>
      </c>
      <c r="J30" s="167">
        <v>500102739</v>
      </c>
      <c r="K30" s="167">
        <v>36846816.711538233</v>
      </c>
      <c r="L30" s="167">
        <v>556609589</v>
      </c>
      <c r="M30" s="158">
        <v>6.6198673971000002E-2</v>
      </c>
      <c r="N30" s="168">
        <v>7.7129876177999996</v>
      </c>
      <c r="O30" s="164" t="s">
        <v>79</v>
      </c>
      <c r="P30" s="160">
        <v>1.43216626E-2</v>
      </c>
      <c r="Q30" s="169"/>
      <c r="R30" s="170"/>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8"/>
      <c r="AU30" s="134"/>
      <c r="AV30" s="134"/>
      <c r="AW30" s="134"/>
    </row>
    <row r="31" spans="2:49" ht="18" customHeight="1">
      <c r="B31" s="163" t="s">
        <v>75</v>
      </c>
      <c r="C31" s="164" t="s">
        <v>198</v>
      </c>
      <c r="D31" s="165" t="s">
        <v>76</v>
      </c>
      <c r="E31" s="164" t="s">
        <v>77</v>
      </c>
      <c r="F31" s="166">
        <v>44008.68712962963</v>
      </c>
      <c r="G31" s="166">
        <v>45026</v>
      </c>
      <c r="H31" s="165" t="s">
        <v>78</v>
      </c>
      <c r="I31" s="167">
        <v>1255205477</v>
      </c>
      <c r="J31" s="167">
        <v>1028995000</v>
      </c>
      <c r="K31" s="167">
        <v>1029895030.7030513</v>
      </c>
      <c r="L31" s="167">
        <v>1255205477</v>
      </c>
      <c r="M31" s="158">
        <v>0.82049915298700005</v>
      </c>
      <c r="N31" s="168">
        <v>8.3047380055000009</v>
      </c>
      <c r="O31" s="164" t="s">
        <v>79</v>
      </c>
      <c r="P31" s="160">
        <v>0.40030077089999999</v>
      </c>
      <c r="Q31" s="169"/>
      <c r="R31" s="170"/>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8"/>
      <c r="AU31" s="134"/>
      <c r="AV31" s="134"/>
      <c r="AW31" s="134"/>
    </row>
    <row r="32" spans="2:49" ht="18" customHeight="1">
      <c r="B32" s="163" t="s">
        <v>75</v>
      </c>
      <c r="C32" s="164" t="s">
        <v>198</v>
      </c>
      <c r="D32" s="165" t="s">
        <v>76</v>
      </c>
      <c r="E32" s="164" t="s">
        <v>77</v>
      </c>
      <c r="F32" s="166">
        <v>43438.677268518521</v>
      </c>
      <c r="G32" s="166">
        <v>44386</v>
      </c>
      <c r="H32" s="165" t="s">
        <v>78</v>
      </c>
      <c r="I32" s="167">
        <v>312984589</v>
      </c>
      <c r="J32" s="167">
        <v>269276744</v>
      </c>
      <c r="K32" s="167">
        <v>261713698.11936641</v>
      </c>
      <c r="L32" s="167">
        <v>312984589</v>
      </c>
      <c r="M32" s="158">
        <v>0.83618717124599995</v>
      </c>
      <c r="N32" s="168">
        <v>6.6601608767</v>
      </c>
      <c r="O32" s="164" t="s">
        <v>79</v>
      </c>
      <c r="P32" s="160">
        <v>0.10172317760000001</v>
      </c>
      <c r="Q32" s="169"/>
      <c r="R32" s="170"/>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8"/>
      <c r="AU32" s="134"/>
      <c r="AV32" s="134"/>
      <c r="AW32" s="134"/>
    </row>
    <row r="33" spans="2:49" ht="18" customHeight="1">
      <c r="B33" s="163" t="s">
        <v>75</v>
      </c>
      <c r="C33" s="164" t="s">
        <v>198</v>
      </c>
      <c r="D33" s="165" t="s">
        <v>76</v>
      </c>
      <c r="E33" s="164" t="s">
        <v>77</v>
      </c>
      <c r="F33" s="166">
        <v>44011.523668981485</v>
      </c>
      <c r="G33" s="166">
        <v>44727</v>
      </c>
      <c r="H33" s="165" t="s">
        <v>78</v>
      </c>
      <c r="I33" s="167">
        <v>232000000</v>
      </c>
      <c r="J33" s="167">
        <v>204253266</v>
      </c>
      <c r="K33" s="167">
        <v>204292091.06329057</v>
      </c>
      <c r="L33" s="167">
        <v>232000000</v>
      </c>
      <c r="M33" s="158">
        <v>0.880569358031</v>
      </c>
      <c r="N33" s="168">
        <v>7.1836647110999996</v>
      </c>
      <c r="O33" s="164" t="s">
        <v>79</v>
      </c>
      <c r="P33" s="160">
        <v>7.9404482100000007E-2</v>
      </c>
      <c r="Q33" s="169"/>
      <c r="R33" s="170"/>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8"/>
      <c r="AU33" s="134"/>
      <c r="AV33" s="134"/>
      <c r="AW33" s="134"/>
    </row>
    <row r="34" spans="2:49" ht="18" customHeight="1">
      <c r="B34" s="163" t="s">
        <v>75</v>
      </c>
      <c r="C34" s="164" t="s">
        <v>198</v>
      </c>
      <c r="D34" s="165" t="s">
        <v>76</v>
      </c>
      <c r="E34" s="164" t="s">
        <v>77</v>
      </c>
      <c r="F34" s="166">
        <v>43985.673819444448</v>
      </c>
      <c r="G34" s="166">
        <v>45026</v>
      </c>
      <c r="H34" s="165" t="s">
        <v>78</v>
      </c>
      <c r="I34" s="167">
        <v>1262356164</v>
      </c>
      <c r="J34" s="167">
        <v>1005664158</v>
      </c>
      <c r="K34" s="167">
        <v>1004676989.5617746</v>
      </c>
      <c r="L34" s="167">
        <v>1262356164</v>
      </c>
      <c r="M34" s="158">
        <v>0.79587442768799999</v>
      </c>
      <c r="N34" s="168">
        <v>9.3806897760000005</v>
      </c>
      <c r="O34" s="164" t="s">
        <v>79</v>
      </c>
      <c r="P34" s="160">
        <v>0.39049899399999999</v>
      </c>
      <c r="Q34" s="169"/>
      <c r="R34" s="170"/>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8"/>
      <c r="AU34" s="134"/>
      <c r="AV34" s="134"/>
      <c r="AW34" s="134"/>
    </row>
    <row r="35" spans="2:49" ht="18" customHeight="1">
      <c r="B35" s="163" t="s">
        <v>75</v>
      </c>
      <c r="C35" s="164" t="s">
        <v>198</v>
      </c>
      <c r="D35" s="165" t="s">
        <v>76</v>
      </c>
      <c r="E35" s="164" t="s">
        <v>77</v>
      </c>
      <c r="F35" s="166">
        <v>44011.52144675926</v>
      </c>
      <c r="G35" s="166">
        <v>44727</v>
      </c>
      <c r="H35" s="165" t="s">
        <v>78</v>
      </c>
      <c r="I35" s="167">
        <v>232000000</v>
      </c>
      <c r="J35" s="167">
        <v>204253266</v>
      </c>
      <c r="K35" s="167">
        <v>204292091.06329057</v>
      </c>
      <c r="L35" s="167">
        <v>232000000</v>
      </c>
      <c r="M35" s="158">
        <v>0.880569358031</v>
      </c>
      <c r="N35" s="168">
        <v>7.1836647110999996</v>
      </c>
      <c r="O35" s="164" t="s">
        <v>79</v>
      </c>
      <c r="P35" s="160">
        <v>7.9404482100000007E-2</v>
      </c>
      <c r="Q35" s="169"/>
      <c r="R35" s="170"/>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8"/>
      <c r="AU35" s="134"/>
      <c r="AV35" s="134"/>
      <c r="AW35" s="134"/>
    </row>
    <row r="36" spans="2:49" ht="18" customHeight="1">
      <c r="B36" s="163" t="s">
        <v>124</v>
      </c>
      <c r="C36" s="164" t="s">
        <v>198</v>
      </c>
      <c r="D36" s="165" t="s">
        <v>76</v>
      </c>
      <c r="E36" s="164" t="s">
        <v>77</v>
      </c>
      <c r="F36" s="166">
        <v>43917.708969907406</v>
      </c>
      <c r="G36" s="166">
        <v>44053</v>
      </c>
      <c r="H36" s="165" t="s">
        <v>78</v>
      </c>
      <c r="I36" s="167">
        <v>63458219</v>
      </c>
      <c r="J36" s="167">
        <v>61813151</v>
      </c>
      <c r="K36" s="167">
        <v>61278773.373829529</v>
      </c>
      <c r="L36" s="167">
        <v>63458219</v>
      </c>
      <c r="M36" s="158">
        <v>0.96565542398600002</v>
      </c>
      <c r="N36" s="168">
        <v>7.4493753074000004</v>
      </c>
      <c r="O36" s="164" t="s">
        <v>79</v>
      </c>
      <c r="P36" s="160">
        <v>2.3817903299999998E-2</v>
      </c>
      <c r="Q36" s="169"/>
      <c r="R36" s="170"/>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8"/>
      <c r="AU36" s="134"/>
      <c r="AV36" s="134"/>
      <c r="AW36" s="134"/>
    </row>
    <row r="37" spans="2:49" ht="18" customHeight="1">
      <c r="B37" s="163" t="s">
        <v>75</v>
      </c>
      <c r="C37" s="164" t="s">
        <v>198</v>
      </c>
      <c r="D37" s="165" t="s">
        <v>76</v>
      </c>
      <c r="E37" s="164" t="s">
        <v>77</v>
      </c>
      <c r="F37" s="166">
        <v>44011.519120370373</v>
      </c>
      <c r="G37" s="166">
        <v>44727</v>
      </c>
      <c r="H37" s="165" t="s">
        <v>78</v>
      </c>
      <c r="I37" s="167">
        <v>232000000</v>
      </c>
      <c r="J37" s="167">
        <v>204253266</v>
      </c>
      <c r="K37" s="167">
        <v>204292091.06329057</v>
      </c>
      <c r="L37" s="167">
        <v>232000000</v>
      </c>
      <c r="M37" s="158">
        <v>0.880569358031</v>
      </c>
      <c r="N37" s="168">
        <v>7.1836647110999996</v>
      </c>
      <c r="O37" s="164" t="s">
        <v>79</v>
      </c>
      <c r="P37" s="160">
        <v>7.9404482100000007E-2</v>
      </c>
      <c r="Q37" s="169"/>
      <c r="R37" s="170"/>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8"/>
      <c r="AU37" s="134"/>
      <c r="AV37" s="134"/>
      <c r="AW37" s="134"/>
    </row>
    <row r="38" spans="2:49" ht="18" customHeight="1">
      <c r="B38" s="163" t="s">
        <v>75</v>
      </c>
      <c r="C38" s="164" t="s">
        <v>198</v>
      </c>
      <c r="D38" s="165" t="s">
        <v>76</v>
      </c>
      <c r="E38" s="164" t="s">
        <v>77</v>
      </c>
      <c r="F38" s="166">
        <v>43789.642465277779</v>
      </c>
      <c r="G38" s="166">
        <v>44305</v>
      </c>
      <c r="H38" s="165" t="s">
        <v>78</v>
      </c>
      <c r="I38" s="167">
        <v>500000000</v>
      </c>
      <c r="J38" s="167">
        <v>450075469</v>
      </c>
      <c r="K38" s="167">
        <v>471008676.85935163</v>
      </c>
      <c r="L38" s="167">
        <v>500000000</v>
      </c>
      <c r="M38" s="158">
        <v>0.94201735371899997</v>
      </c>
      <c r="N38" s="168">
        <v>7.7248010192000001</v>
      </c>
      <c r="O38" s="164" t="s">
        <v>79</v>
      </c>
      <c r="P38" s="160">
        <v>0.18307218780000001</v>
      </c>
      <c r="Q38" s="169"/>
      <c r="R38" s="170"/>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8"/>
      <c r="AU38" s="134"/>
      <c r="AV38" s="134"/>
      <c r="AW38" s="134"/>
    </row>
    <row r="39" spans="2:49" ht="18" customHeight="1">
      <c r="B39" s="163" t="s">
        <v>75</v>
      </c>
      <c r="C39" s="164" t="s">
        <v>198</v>
      </c>
      <c r="D39" s="165" t="s">
        <v>76</v>
      </c>
      <c r="E39" s="164" t="s">
        <v>77</v>
      </c>
      <c r="F39" s="166">
        <v>44011.516388888886</v>
      </c>
      <c r="G39" s="166">
        <v>44727</v>
      </c>
      <c r="H39" s="165" t="s">
        <v>78</v>
      </c>
      <c r="I39" s="167">
        <v>232000000</v>
      </c>
      <c r="J39" s="167">
        <v>204253266</v>
      </c>
      <c r="K39" s="167">
        <v>204292091.06329057</v>
      </c>
      <c r="L39" s="167">
        <v>232000000</v>
      </c>
      <c r="M39" s="158">
        <v>0.880569358031</v>
      </c>
      <c r="N39" s="168">
        <v>7.1836647110999996</v>
      </c>
      <c r="O39" s="164" t="s">
        <v>79</v>
      </c>
      <c r="P39" s="160">
        <v>7.9404482100000007E-2</v>
      </c>
      <c r="Q39" s="169"/>
      <c r="R39" s="170"/>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8"/>
      <c r="AU39" s="134"/>
      <c r="AV39" s="134"/>
      <c r="AW39" s="134"/>
    </row>
    <row r="40" spans="2:49" ht="18" customHeight="1">
      <c r="B40" s="163" t="s">
        <v>75</v>
      </c>
      <c r="C40" s="164" t="s">
        <v>198</v>
      </c>
      <c r="D40" s="165" t="s">
        <v>76</v>
      </c>
      <c r="E40" s="164" t="s">
        <v>77</v>
      </c>
      <c r="F40" s="166">
        <v>43460.673611111109</v>
      </c>
      <c r="G40" s="166">
        <v>44386</v>
      </c>
      <c r="H40" s="165" t="s">
        <v>78</v>
      </c>
      <c r="I40" s="167">
        <v>312984589</v>
      </c>
      <c r="J40" s="167">
        <v>270325275</v>
      </c>
      <c r="K40" s="167">
        <v>261713698.17924887</v>
      </c>
      <c r="L40" s="167">
        <v>312984589</v>
      </c>
      <c r="M40" s="158">
        <v>0.83618717143700005</v>
      </c>
      <c r="N40" s="168">
        <v>6.6601608515999997</v>
      </c>
      <c r="O40" s="164" t="s">
        <v>79</v>
      </c>
      <c r="P40" s="160">
        <v>0.10172317760000001</v>
      </c>
      <c r="Q40" s="169"/>
      <c r="R40" s="170"/>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8"/>
      <c r="AU40" s="134"/>
      <c r="AV40" s="134"/>
      <c r="AW40" s="134"/>
    </row>
    <row r="41" spans="2:49" ht="18" customHeight="1">
      <c r="B41" s="163" t="s">
        <v>75</v>
      </c>
      <c r="C41" s="164" t="s">
        <v>198</v>
      </c>
      <c r="D41" s="165" t="s">
        <v>76</v>
      </c>
      <c r="E41" s="164" t="s">
        <v>77</v>
      </c>
      <c r="F41" s="166">
        <v>44008.647465277776</v>
      </c>
      <c r="G41" s="166">
        <v>45026</v>
      </c>
      <c r="H41" s="165" t="s">
        <v>78</v>
      </c>
      <c r="I41" s="167">
        <v>1255205477</v>
      </c>
      <c r="J41" s="167">
        <v>1028995000</v>
      </c>
      <c r="K41" s="167">
        <v>1029895030.7030513</v>
      </c>
      <c r="L41" s="167">
        <v>1255205477</v>
      </c>
      <c r="M41" s="158">
        <v>0.82049915298700005</v>
      </c>
      <c r="N41" s="168">
        <v>8.3047380055000009</v>
      </c>
      <c r="O41" s="164" t="s">
        <v>79</v>
      </c>
      <c r="P41" s="160">
        <v>0.40030077089999999</v>
      </c>
      <c r="Q41" s="169"/>
      <c r="R41" s="170"/>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8"/>
      <c r="AU41" s="134"/>
      <c r="AV41" s="134"/>
      <c r="AW41" s="134"/>
    </row>
    <row r="42" spans="2:49" ht="18" customHeight="1">
      <c r="B42" s="163" t="s">
        <v>75</v>
      </c>
      <c r="C42" s="164" t="s">
        <v>198</v>
      </c>
      <c r="D42" s="165" t="s">
        <v>76</v>
      </c>
      <c r="E42" s="164" t="s">
        <v>77</v>
      </c>
      <c r="F42" s="166">
        <v>44011.522731481484</v>
      </c>
      <c r="G42" s="166">
        <v>44727</v>
      </c>
      <c r="H42" s="165" t="s">
        <v>78</v>
      </c>
      <c r="I42" s="167">
        <v>232000000</v>
      </c>
      <c r="J42" s="167">
        <v>204253266</v>
      </c>
      <c r="K42" s="167">
        <v>204292091.06329057</v>
      </c>
      <c r="L42" s="167">
        <v>232000000</v>
      </c>
      <c r="M42" s="158">
        <v>0.880569358031</v>
      </c>
      <c r="N42" s="168">
        <v>7.1836647110999996</v>
      </c>
      <c r="O42" s="164" t="s">
        <v>79</v>
      </c>
      <c r="P42" s="160">
        <v>7.9404482100000007E-2</v>
      </c>
      <c r="Q42" s="169"/>
      <c r="R42" s="170"/>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8"/>
      <c r="AU42" s="134"/>
      <c r="AV42" s="134"/>
      <c r="AW42" s="134"/>
    </row>
    <row r="43" spans="2:49" ht="18" customHeight="1">
      <c r="B43" s="163" t="s">
        <v>75</v>
      </c>
      <c r="C43" s="164" t="s">
        <v>198</v>
      </c>
      <c r="D43" s="165" t="s">
        <v>76</v>
      </c>
      <c r="E43" s="164" t="s">
        <v>77</v>
      </c>
      <c r="F43" s="166">
        <v>43985.671377314815</v>
      </c>
      <c r="G43" s="166">
        <v>45026</v>
      </c>
      <c r="H43" s="165" t="s">
        <v>78</v>
      </c>
      <c r="I43" s="167">
        <v>1262356164</v>
      </c>
      <c r="J43" s="167">
        <v>1005664158</v>
      </c>
      <c r="K43" s="167">
        <v>1004676989.5617746</v>
      </c>
      <c r="L43" s="167">
        <v>1262356164</v>
      </c>
      <c r="M43" s="158">
        <v>0.79587442768799999</v>
      </c>
      <c r="N43" s="168">
        <v>9.3806897760000005</v>
      </c>
      <c r="O43" s="164" t="s">
        <v>79</v>
      </c>
      <c r="P43" s="160">
        <v>0.39049899399999999</v>
      </c>
      <c r="Q43" s="169"/>
      <c r="R43" s="170"/>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8"/>
      <c r="AU43" s="134"/>
      <c r="AV43" s="134"/>
      <c r="AW43" s="134"/>
    </row>
    <row r="44" spans="2:49" ht="18" customHeight="1">
      <c r="B44" s="163" t="s">
        <v>75</v>
      </c>
      <c r="C44" s="164" t="s">
        <v>198</v>
      </c>
      <c r="D44" s="165" t="s">
        <v>76</v>
      </c>
      <c r="E44" s="164" t="s">
        <v>77</v>
      </c>
      <c r="F44" s="166">
        <v>44011.520474537036</v>
      </c>
      <c r="G44" s="166">
        <v>44727</v>
      </c>
      <c r="H44" s="165" t="s">
        <v>78</v>
      </c>
      <c r="I44" s="167">
        <v>232000000</v>
      </c>
      <c r="J44" s="167">
        <v>204253266</v>
      </c>
      <c r="K44" s="167">
        <v>204292091.06329057</v>
      </c>
      <c r="L44" s="167">
        <v>232000000</v>
      </c>
      <c r="M44" s="158">
        <v>0.880569358031</v>
      </c>
      <c r="N44" s="168">
        <v>7.1836647110999996</v>
      </c>
      <c r="O44" s="164" t="s">
        <v>79</v>
      </c>
      <c r="P44" s="160">
        <v>7.9404482100000007E-2</v>
      </c>
      <c r="Q44" s="169"/>
      <c r="R44" s="170"/>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8"/>
      <c r="AU44" s="134"/>
      <c r="AV44" s="134"/>
      <c r="AW44" s="134"/>
    </row>
    <row r="45" spans="2:49" ht="18" customHeight="1">
      <c r="B45" s="163" t="s">
        <v>75</v>
      </c>
      <c r="C45" s="164" t="s">
        <v>198</v>
      </c>
      <c r="D45" s="165" t="s">
        <v>76</v>
      </c>
      <c r="E45" s="164" t="s">
        <v>77</v>
      </c>
      <c r="F45" s="166">
        <v>43852.435034722221</v>
      </c>
      <c r="G45" s="166">
        <v>44216</v>
      </c>
      <c r="H45" s="165" t="s">
        <v>78</v>
      </c>
      <c r="I45" s="167">
        <v>536250000</v>
      </c>
      <c r="J45" s="167">
        <v>500098437</v>
      </c>
      <c r="K45" s="167">
        <v>507036187.30453205</v>
      </c>
      <c r="L45" s="167">
        <v>536250000</v>
      </c>
      <c r="M45" s="158">
        <v>0.94552202760799997</v>
      </c>
      <c r="N45" s="168">
        <v>7.4495079762999996</v>
      </c>
      <c r="O45" s="164" t="s">
        <v>79</v>
      </c>
      <c r="P45" s="160">
        <v>0.1970754015</v>
      </c>
      <c r="Q45" s="169"/>
      <c r="R45" s="170"/>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8"/>
      <c r="AU45" s="134"/>
      <c r="AV45" s="134"/>
      <c r="AW45" s="134"/>
    </row>
    <row r="46" spans="2:49" ht="18" customHeight="1">
      <c r="B46" s="163" t="s">
        <v>75</v>
      </c>
      <c r="C46" s="164" t="s">
        <v>198</v>
      </c>
      <c r="D46" s="165" t="s">
        <v>76</v>
      </c>
      <c r="E46" s="164" t="s">
        <v>77</v>
      </c>
      <c r="F46" s="166">
        <v>44011.517905092594</v>
      </c>
      <c r="G46" s="166">
        <v>44727</v>
      </c>
      <c r="H46" s="165" t="s">
        <v>78</v>
      </c>
      <c r="I46" s="167">
        <v>232000000</v>
      </c>
      <c r="J46" s="167">
        <v>204253266</v>
      </c>
      <c r="K46" s="167">
        <v>204292091.06329057</v>
      </c>
      <c r="L46" s="167">
        <v>232000000</v>
      </c>
      <c r="M46" s="158">
        <v>0.880569358031</v>
      </c>
      <c r="N46" s="168">
        <v>7.1836647110999996</v>
      </c>
      <c r="O46" s="164" t="s">
        <v>79</v>
      </c>
      <c r="P46" s="160">
        <v>7.9404482100000007E-2</v>
      </c>
      <c r="Q46" s="169"/>
      <c r="R46" s="170"/>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8"/>
      <c r="AU46" s="134"/>
      <c r="AV46" s="134"/>
      <c r="AW46" s="134"/>
    </row>
    <row r="47" spans="2:49" ht="18" customHeight="1">
      <c r="B47" s="163" t="s">
        <v>75</v>
      </c>
      <c r="C47" s="164" t="s">
        <v>198</v>
      </c>
      <c r="D47" s="165" t="s">
        <v>76</v>
      </c>
      <c r="E47" s="164" t="s">
        <v>77</v>
      </c>
      <c r="F47" s="166">
        <v>43755.624178240738</v>
      </c>
      <c r="G47" s="166">
        <v>44305</v>
      </c>
      <c r="H47" s="165" t="s">
        <v>78</v>
      </c>
      <c r="I47" s="167">
        <v>556609589</v>
      </c>
      <c r="J47" s="167">
        <v>500102739</v>
      </c>
      <c r="K47" s="167">
        <v>36846816.711538233</v>
      </c>
      <c r="L47" s="167">
        <v>556609589</v>
      </c>
      <c r="M47" s="158">
        <v>6.6198673971000002E-2</v>
      </c>
      <c r="N47" s="168">
        <v>7.7129876177999996</v>
      </c>
      <c r="O47" s="164" t="s">
        <v>79</v>
      </c>
      <c r="P47" s="160">
        <v>1.43216626E-2</v>
      </c>
      <c r="Q47" s="169"/>
      <c r="R47" s="170"/>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8"/>
      <c r="AU47" s="134"/>
      <c r="AV47" s="134"/>
      <c r="AW47" s="134"/>
    </row>
    <row r="48" spans="2:49" ht="18" customHeight="1">
      <c r="B48" s="163" t="s">
        <v>75</v>
      </c>
      <c r="C48" s="164" t="s">
        <v>198</v>
      </c>
      <c r="D48" s="165" t="s">
        <v>76</v>
      </c>
      <c r="E48" s="164" t="s">
        <v>77</v>
      </c>
      <c r="F48" s="166">
        <v>44011.515219907407</v>
      </c>
      <c r="G48" s="166">
        <v>44727</v>
      </c>
      <c r="H48" s="165" t="s">
        <v>78</v>
      </c>
      <c r="I48" s="167">
        <v>232000000</v>
      </c>
      <c r="J48" s="167">
        <v>204253266</v>
      </c>
      <c r="K48" s="167">
        <v>204292091.06329057</v>
      </c>
      <c r="L48" s="167">
        <v>232000000</v>
      </c>
      <c r="M48" s="158">
        <v>0.880569358031</v>
      </c>
      <c r="N48" s="168">
        <v>7.1836647110999996</v>
      </c>
      <c r="O48" s="164" t="s">
        <v>79</v>
      </c>
      <c r="P48" s="160">
        <v>7.9404482100000007E-2</v>
      </c>
      <c r="Q48" s="169"/>
      <c r="R48" s="170"/>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8"/>
      <c r="AU48" s="134"/>
      <c r="AV48" s="134"/>
      <c r="AW48" s="134"/>
    </row>
    <row r="49" spans="2:49" ht="18" customHeight="1">
      <c r="B49" s="163" t="s">
        <v>75</v>
      </c>
      <c r="C49" s="164" t="s">
        <v>198</v>
      </c>
      <c r="D49" s="165" t="s">
        <v>76</v>
      </c>
      <c r="E49" s="164" t="s">
        <v>77</v>
      </c>
      <c r="F49" s="166">
        <v>43438.677685185183</v>
      </c>
      <c r="G49" s="166">
        <v>44386</v>
      </c>
      <c r="H49" s="165" t="s">
        <v>78</v>
      </c>
      <c r="I49" s="167">
        <v>312984589</v>
      </c>
      <c r="J49" s="167">
        <v>269276744</v>
      </c>
      <c r="K49" s="167">
        <v>261713698.11936641</v>
      </c>
      <c r="L49" s="167">
        <v>312984589</v>
      </c>
      <c r="M49" s="158">
        <v>0.83618717124599995</v>
      </c>
      <c r="N49" s="168">
        <v>6.6601608767</v>
      </c>
      <c r="O49" s="164" t="s">
        <v>79</v>
      </c>
      <c r="P49" s="160">
        <v>0.10172317760000001</v>
      </c>
      <c r="Q49" s="169"/>
      <c r="R49" s="170"/>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8"/>
      <c r="AU49" s="134"/>
      <c r="AV49" s="134"/>
      <c r="AW49" s="134"/>
    </row>
    <row r="50" spans="2:49" ht="18" customHeight="1">
      <c r="B50" s="163" t="s">
        <v>75</v>
      </c>
      <c r="C50" s="164" t="s">
        <v>198</v>
      </c>
      <c r="D50" s="165" t="s">
        <v>76</v>
      </c>
      <c r="E50" s="164" t="s">
        <v>77</v>
      </c>
      <c r="F50" s="166">
        <v>43985.674328703702</v>
      </c>
      <c r="G50" s="166">
        <v>45026</v>
      </c>
      <c r="H50" s="165" t="s">
        <v>78</v>
      </c>
      <c r="I50" s="167">
        <v>1262356164</v>
      </c>
      <c r="J50" s="167">
        <v>1005664158</v>
      </c>
      <c r="K50" s="167">
        <v>1004676989.5617746</v>
      </c>
      <c r="L50" s="167">
        <v>1262356164</v>
      </c>
      <c r="M50" s="158">
        <v>0.79587442768799999</v>
      </c>
      <c r="N50" s="168">
        <v>9.3806897760000005</v>
      </c>
      <c r="O50" s="164" t="s">
        <v>79</v>
      </c>
      <c r="P50" s="160">
        <v>0.39049899399999999</v>
      </c>
      <c r="Q50" s="169"/>
      <c r="R50" s="170"/>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4"/>
      <c r="AP50" s="134"/>
      <c r="AQ50" s="134"/>
      <c r="AR50" s="138"/>
      <c r="AU50" s="134"/>
      <c r="AV50" s="134"/>
      <c r="AW50" s="134"/>
    </row>
    <row r="51" spans="2:49" ht="18" customHeight="1">
      <c r="B51" s="163" t="s">
        <v>75</v>
      </c>
      <c r="C51" s="164" t="s">
        <v>198</v>
      </c>
      <c r="D51" s="165" t="s">
        <v>76</v>
      </c>
      <c r="E51" s="164" t="s">
        <v>77</v>
      </c>
      <c r="F51" s="166">
        <v>44011.521770833337</v>
      </c>
      <c r="G51" s="166">
        <v>44727</v>
      </c>
      <c r="H51" s="165" t="s">
        <v>78</v>
      </c>
      <c r="I51" s="167">
        <v>232000000</v>
      </c>
      <c r="J51" s="167">
        <v>204253266</v>
      </c>
      <c r="K51" s="167">
        <v>204292091.06329057</v>
      </c>
      <c r="L51" s="167">
        <v>232000000</v>
      </c>
      <c r="M51" s="158">
        <v>0.880569358031</v>
      </c>
      <c r="N51" s="168">
        <v>7.1836647110999996</v>
      </c>
      <c r="O51" s="164" t="s">
        <v>79</v>
      </c>
      <c r="P51" s="160">
        <v>7.9404482100000007E-2</v>
      </c>
      <c r="Q51" s="169"/>
      <c r="R51" s="170"/>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8"/>
      <c r="AU51" s="134"/>
      <c r="AV51" s="134"/>
      <c r="AW51" s="134"/>
    </row>
    <row r="52" spans="2:49" ht="18" customHeight="1">
      <c r="B52" s="163" t="s">
        <v>124</v>
      </c>
      <c r="C52" s="164" t="s">
        <v>198</v>
      </c>
      <c r="D52" s="165" t="s">
        <v>76</v>
      </c>
      <c r="E52" s="164" t="s">
        <v>77</v>
      </c>
      <c r="F52" s="166">
        <v>43979.523194444446</v>
      </c>
      <c r="G52" s="166">
        <v>44053</v>
      </c>
      <c r="H52" s="165" t="s">
        <v>78</v>
      </c>
      <c r="I52" s="167">
        <v>423161096</v>
      </c>
      <c r="J52" s="167">
        <v>413758081</v>
      </c>
      <c r="K52" s="167">
        <v>417925224.48684675</v>
      </c>
      <c r="L52" s="167">
        <v>423161096</v>
      </c>
      <c r="M52" s="158">
        <v>0.98762676540299998</v>
      </c>
      <c r="N52" s="168">
        <v>11.7215142213</v>
      </c>
      <c r="O52" s="164" t="s">
        <v>79</v>
      </c>
      <c r="P52" s="160">
        <v>0.16243965120000001</v>
      </c>
      <c r="Q52" s="169"/>
      <c r="R52" s="170"/>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8"/>
      <c r="AU52" s="134"/>
      <c r="AV52" s="134"/>
      <c r="AW52" s="134"/>
    </row>
    <row r="53" spans="2:49" ht="18" customHeight="1">
      <c r="B53" s="163" t="s">
        <v>75</v>
      </c>
      <c r="C53" s="164" t="s">
        <v>198</v>
      </c>
      <c r="D53" s="165" t="s">
        <v>76</v>
      </c>
      <c r="E53" s="164" t="s">
        <v>77</v>
      </c>
      <c r="F53" s="166">
        <v>44011.519421296296</v>
      </c>
      <c r="G53" s="166">
        <v>44727</v>
      </c>
      <c r="H53" s="165" t="s">
        <v>78</v>
      </c>
      <c r="I53" s="167">
        <v>232000000</v>
      </c>
      <c r="J53" s="167">
        <v>204253266</v>
      </c>
      <c r="K53" s="167">
        <v>204292091.06329057</v>
      </c>
      <c r="L53" s="167">
        <v>232000000</v>
      </c>
      <c r="M53" s="158">
        <v>0.880569358031</v>
      </c>
      <c r="N53" s="168">
        <v>7.1836647110999996</v>
      </c>
      <c r="O53" s="164" t="s">
        <v>79</v>
      </c>
      <c r="P53" s="160">
        <v>7.9404482100000007E-2</v>
      </c>
      <c r="Q53" s="169"/>
      <c r="R53" s="170"/>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8"/>
      <c r="AU53" s="134"/>
      <c r="AV53" s="134"/>
      <c r="AW53" s="134"/>
    </row>
    <row r="54" spans="2:49" ht="18" customHeight="1">
      <c r="B54" s="163" t="s">
        <v>75</v>
      </c>
      <c r="C54" s="164" t="s">
        <v>198</v>
      </c>
      <c r="D54" s="165" t="s">
        <v>76</v>
      </c>
      <c r="E54" s="164" t="s">
        <v>77</v>
      </c>
      <c r="F54" s="166">
        <v>43852.433391203704</v>
      </c>
      <c r="G54" s="166">
        <v>44216</v>
      </c>
      <c r="H54" s="165" t="s">
        <v>78</v>
      </c>
      <c r="I54" s="167">
        <v>536250000</v>
      </c>
      <c r="J54" s="167">
        <v>500098437</v>
      </c>
      <c r="K54" s="167">
        <v>507036187.30453205</v>
      </c>
      <c r="L54" s="167">
        <v>536250000</v>
      </c>
      <c r="M54" s="158">
        <v>0.94552202760799997</v>
      </c>
      <c r="N54" s="168">
        <v>7.4495079762999996</v>
      </c>
      <c r="O54" s="164" t="s">
        <v>79</v>
      </c>
      <c r="P54" s="160">
        <v>0.1970754015</v>
      </c>
      <c r="Q54" s="169"/>
      <c r="R54" s="170"/>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8"/>
      <c r="AU54" s="134"/>
      <c r="AV54" s="134"/>
      <c r="AW54" s="134"/>
    </row>
    <row r="55" spans="2:49" ht="18" customHeight="1">
      <c r="B55" s="163" t="s">
        <v>75</v>
      </c>
      <c r="C55" s="164" t="s">
        <v>198</v>
      </c>
      <c r="D55" s="165" t="s">
        <v>76</v>
      </c>
      <c r="E55" s="164" t="s">
        <v>77</v>
      </c>
      <c r="F55" s="166">
        <v>44011.516782407409</v>
      </c>
      <c r="G55" s="166">
        <v>44727</v>
      </c>
      <c r="H55" s="165" t="s">
        <v>78</v>
      </c>
      <c r="I55" s="167">
        <v>232000000</v>
      </c>
      <c r="J55" s="167">
        <v>204253266</v>
      </c>
      <c r="K55" s="167">
        <v>204292091.06329057</v>
      </c>
      <c r="L55" s="167">
        <v>232000000</v>
      </c>
      <c r="M55" s="158">
        <v>0.880569358031</v>
      </c>
      <c r="N55" s="168">
        <v>7.1836647110999996</v>
      </c>
      <c r="O55" s="164" t="s">
        <v>79</v>
      </c>
      <c r="P55" s="160">
        <v>7.9404482100000007E-2</v>
      </c>
      <c r="Q55" s="169"/>
      <c r="R55" s="170"/>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8"/>
      <c r="AU55" s="134"/>
      <c r="AV55" s="134"/>
      <c r="AW55" s="134"/>
    </row>
    <row r="56" spans="2:49" ht="18" customHeight="1">
      <c r="B56" s="163" t="s">
        <v>75</v>
      </c>
      <c r="C56" s="164" t="s">
        <v>198</v>
      </c>
      <c r="D56" s="165" t="s">
        <v>76</v>
      </c>
      <c r="E56" s="164" t="s">
        <v>77</v>
      </c>
      <c r="F56" s="166">
        <v>43488.522662037038</v>
      </c>
      <c r="G56" s="166">
        <v>44386</v>
      </c>
      <c r="H56" s="165" t="s">
        <v>78</v>
      </c>
      <c r="I56" s="167">
        <v>307218836</v>
      </c>
      <c r="J56" s="167">
        <v>265884625</v>
      </c>
      <c r="K56" s="167">
        <v>261713698.29793653</v>
      </c>
      <c r="L56" s="167">
        <v>307218836</v>
      </c>
      <c r="M56" s="158">
        <v>0.85188037851300003</v>
      </c>
      <c r="N56" s="168">
        <v>6.6601608017</v>
      </c>
      <c r="O56" s="164" t="s">
        <v>79</v>
      </c>
      <c r="P56" s="160">
        <v>0.1017231777</v>
      </c>
      <c r="Q56" s="169"/>
      <c r="R56" s="170"/>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8"/>
      <c r="AU56" s="134"/>
      <c r="AV56" s="134"/>
      <c r="AW56" s="134"/>
    </row>
    <row r="57" spans="2:49" ht="18" customHeight="1">
      <c r="B57" s="163" t="s">
        <v>75</v>
      </c>
      <c r="C57" s="164" t="s">
        <v>198</v>
      </c>
      <c r="D57" s="165" t="s">
        <v>76</v>
      </c>
      <c r="E57" s="164" t="s">
        <v>77</v>
      </c>
      <c r="F57" s="166">
        <v>44008.648078703707</v>
      </c>
      <c r="G57" s="166">
        <v>45026</v>
      </c>
      <c r="H57" s="165" t="s">
        <v>78</v>
      </c>
      <c r="I57" s="167">
        <v>1255205477</v>
      </c>
      <c r="J57" s="167">
        <v>1028995000</v>
      </c>
      <c r="K57" s="167">
        <v>1029895030.7030513</v>
      </c>
      <c r="L57" s="167">
        <v>1255205477</v>
      </c>
      <c r="M57" s="158">
        <v>0.82049915298700005</v>
      </c>
      <c r="N57" s="168">
        <v>8.3047380055000009</v>
      </c>
      <c r="O57" s="164" t="s">
        <v>79</v>
      </c>
      <c r="P57" s="160">
        <v>0.40030077089999999</v>
      </c>
      <c r="Q57" s="169"/>
      <c r="R57" s="170"/>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8"/>
      <c r="AU57" s="134"/>
      <c r="AV57" s="134"/>
      <c r="AW57" s="134"/>
    </row>
    <row r="58" spans="2:49" ht="18" customHeight="1">
      <c r="B58" s="163" t="s">
        <v>75</v>
      </c>
      <c r="C58" s="164" t="s">
        <v>198</v>
      </c>
      <c r="D58" s="165" t="s">
        <v>76</v>
      </c>
      <c r="E58" s="164" t="s">
        <v>77</v>
      </c>
      <c r="F58" s="166">
        <v>44011.52306712963</v>
      </c>
      <c r="G58" s="166">
        <v>44727</v>
      </c>
      <c r="H58" s="165" t="s">
        <v>78</v>
      </c>
      <c r="I58" s="167">
        <v>232000000</v>
      </c>
      <c r="J58" s="167">
        <v>204253266</v>
      </c>
      <c r="K58" s="167">
        <v>204292091.06329057</v>
      </c>
      <c r="L58" s="167">
        <v>232000000</v>
      </c>
      <c r="M58" s="158">
        <v>0.880569358031</v>
      </c>
      <c r="N58" s="168">
        <v>7.1836647110999996</v>
      </c>
      <c r="O58" s="164" t="s">
        <v>79</v>
      </c>
      <c r="P58" s="160">
        <v>7.9404482100000007E-2</v>
      </c>
      <c r="Q58" s="169"/>
      <c r="R58" s="170"/>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134"/>
      <c r="AP58" s="134"/>
      <c r="AQ58" s="134"/>
      <c r="AR58" s="138"/>
      <c r="AU58" s="134"/>
      <c r="AV58" s="134"/>
      <c r="AW58" s="134"/>
    </row>
    <row r="59" spans="2:49" ht="18" customHeight="1">
      <c r="B59" s="163" t="s">
        <v>75</v>
      </c>
      <c r="C59" s="164" t="s">
        <v>198</v>
      </c>
      <c r="D59" s="165" t="s">
        <v>76</v>
      </c>
      <c r="E59" s="164" t="s">
        <v>77</v>
      </c>
      <c r="F59" s="166">
        <v>43985.671736111108</v>
      </c>
      <c r="G59" s="166">
        <v>45026</v>
      </c>
      <c r="H59" s="165" t="s">
        <v>78</v>
      </c>
      <c r="I59" s="167">
        <v>1262356164</v>
      </c>
      <c r="J59" s="167">
        <v>1005664158</v>
      </c>
      <c r="K59" s="167">
        <v>1004676989.5617746</v>
      </c>
      <c r="L59" s="167">
        <v>1262356164</v>
      </c>
      <c r="M59" s="158">
        <v>0.79587442768799999</v>
      </c>
      <c r="N59" s="168">
        <v>9.3806897760000005</v>
      </c>
      <c r="O59" s="164" t="s">
        <v>79</v>
      </c>
      <c r="P59" s="160">
        <v>0.39049899399999999</v>
      </c>
      <c r="Q59" s="169"/>
      <c r="R59" s="170"/>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c r="AP59" s="134"/>
      <c r="AQ59" s="134"/>
      <c r="AR59" s="138"/>
      <c r="AU59" s="134"/>
      <c r="AV59" s="134"/>
      <c r="AW59" s="134"/>
    </row>
    <row r="60" spans="2:49" ht="18" customHeight="1">
      <c r="B60" s="163" t="s">
        <v>75</v>
      </c>
      <c r="C60" s="164" t="s">
        <v>198</v>
      </c>
      <c r="D60" s="165" t="s">
        <v>76</v>
      </c>
      <c r="E60" s="164" t="s">
        <v>77</v>
      </c>
      <c r="F60" s="166">
        <v>44011.520798611113</v>
      </c>
      <c r="G60" s="166">
        <v>44727</v>
      </c>
      <c r="H60" s="165" t="s">
        <v>78</v>
      </c>
      <c r="I60" s="167">
        <v>232000000</v>
      </c>
      <c r="J60" s="167">
        <v>204253266</v>
      </c>
      <c r="K60" s="167">
        <v>204292091.06329057</v>
      </c>
      <c r="L60" s="167">
        <v>232000000</v>
      </c>
      <c r="M60" s="158">
        <v>0.880569358031</v>
      </c>
      <c r="N60" s="168">
        <v>7.1836647110999996</v>
      </c>
      <c r="O60" s="164" t="s">
        <v>79</v>
      </c>
      <c r="P60" s="160">
        <v>7.9404482100000007E-2</v>
      </c>
      <c r="Q60" s="169"/>
      <c r="R60" s="170"/>
      <c r="S60" s="134"/>
      <c r="T60" s="134"/>
      <c r="U60" s="134"/>
      <c r="V60" s="134"/>
      <c r="W60" s="134"/>
      <c r="X60" s="134"/>
      <c r="Y60" s="134"/>
      <c r="Z60" s="134"/>
      <c r="AA60" s="134"/>
      <c r="AB60" s="134"/>
      <c r="AC60" s="134"/>
      <c r="AD60" s="134"/>
      <c r="AE60" s="134"/>
      <c r="AF60" s="134"/>
      <c r="AG60" s="134"/>
      <c r="AH60" s="134"/>
      <c r="AI60" s="134"/>
      <c r="AJ60" s="134"/>
      <c r="AK60" s="134"/>
      <c r="AL60" s="134"/>
      <c r="AM60" s="134"/>
      <c r="AN60" s="134"/>
      <c r="AO60" s="134"/>
      <c r="AP60" s="134"/>
      <c r="AQ60" s="134"/>
      <c r="AR60" s="138"/>
      <c r="AU60" s="134"/>
      <c r="AV60" s="134"/>
      <c r="AW60" s="134"/>
    </row>
    <row r="61" spans="2:49" ht="18" customHeight="1">
      <c r="B61" s="163" t="s">
        <v>75</v>
      </c>
      <c r="C61" s="164" t="s">
        <v>198</v>
      </c>
      <c r="D61" s="165" t="s">
        <v>76</v>
      </c>
      <c r="E61" s="164" t="s">
        <v>77</v>
      </c>
      <c r="F61" s="166">
        <v>43852.435439814813</v>
      </c>
      <c r="G61" s="166">
        <v>44216</v>
      </c>
      <c r="H61" s="165" t="s">
        <v>78</v>
      </c>
      <c r="I61" s="167">
        <v>536250000</v>
      </c>
      <c r="J61" s="167">
        <v>500098437</v>
      </c>
      <c r="K61" s="167">
        <v>507036187.30453205</v>
      </c>
      <c r="L61" s="167">
        <v>536250000</v>
      </c>
      <c r="M61" s="158">
        <v>0.94552202760799997</v>
      </c>
      <c r="N61" s="168">
        <v>7.4495079762999996</v>
      </c>
      <c r="O61" s="164" t="s">
        <v>79</v>
      </c>
      <c r="P61" s="160">
        <v>0.1970754015</v>
      </c>
      <c r="Q61" s="169"/>
      <c r="R61" s="170"/>
      <c r="S61" s="134"/>
      <c r="T61" s="134"/>
      <c r="U61" s="134"/>
      <c r="V61" s="134"/>
      <c r="W61" s="134"/>
      <c r="X61" s="134"/>
      <c r="Y61" s="134"/>
      <c r="Z61" s="134"/>
      <c r="AA61" s="134"/>
      <c r="AB61" s="134"/>
      <c r="AC61" s="134"/>
      <c r="AD61" s="134"/>
      <c r="AE61" s="134"/>
      <c r="AF61" s="134"/>
      <c r="AG61" s="134"/>
      <c r="AH61" s="134"/>
      <c r="AI61" s="134"/>
      <c r="AJ61" s="134"/>
      <c r="AK61" s="134"/>
      <c r="AL61" s="134"/>
      <c r="AM61" s="134"/>
      <c r="AN61" s="134"/>
      <c r="AO61" s="134"/>
      <c r="AP61" s="134"/>
      <c r="AQ61" s="134"/>
      <c r="AR61" s="138"/>
      <c r="AU61" s="134"/>
      <c r="AV61" s="134"/>
      <c r="AW61" s="134"/>
    </row>
    <row r="62" spans="2:49" ht="18" customHeight="1">
      <c r="B62" s="163" t="s">
        <v>75</v>
      </c>
      <c r="C62" s="164" t="s">
        <v>198</v>
      </c>
      <c r="D62" s="165" t="s">
        <v>76</v>
      </c>
      <c r="E62" s="164" t="s">
        <v>77</v>
      </c>
      <c r="F62" s="166">
        <v>44011.518518518518</v>
      </c>
      <c r="G62" s="166">
        <v>44727</v>
      </c>
      <c r="H62" s="165" t="s">
        <v>78</v>
      </c>
      <c r="I62" s="167">
        <v>232000000</v>
      </c>
      <c r="J62" s="167">
        <v>204253266</v>
      </c>
      <c r="K62" s="167">
        <v>204292091.06329057</v>
      </c>
      <c r="L62" s="167">
        <v>232000000</v>
      </c>
      <c r="M62" s="158">
        <v>0.880569358031</v>
      </c>
      <c r="N62" s="168">
        <v>7.1836647110999996</v>
      </c>
      <c r="O62" s="164" t="s">
        <v>79</v>
      </c>
      <c r="P62" s="160">
        <v>7.9404482100000007E-2</v>
      </c>
      <c r="Q62" s="169"/>
      <c r="R62" s="170"/>
      <c r="S62" s="134"/>
      <c r="T62" s="134"/>
      <c r="U62" s="134"/>
      <c r="V62" s="134"/>
      <c r="W62" s="134"/>
      <c r="X62" s="134"/>
      <c r="Y62" s="134"/>
      <c r="Z62" s="134"/>
      <c r="AA62" s="134"/>
      <c r="AB62" s="134"/>
      <c r="AC62" s="134"/>
      <c r="AD62" s="134"/>
      <c r="AE62" s="134"/>
      <c r="AF62" s="134"/>
      <c r="AG62" s="134"/>
      <c r="AH62" s="134"/>
      <c r="AI62" s="134"/>
      <c r="AJ62" s="134"/>
      <c r="AK62" s="134"/>
      <c r="AL62" s="134"/>
      <c r="AM62" s="134"/>
      <c r="AN62" s="134"/>
      <c r="AO62" s="134"/>
      <c r="AP62" s="134"/>
      <c r="AQ62" s="134"/>
      <c r="AR62" s="138"/>
      <c r="AU62" s="134"/>
      <c r="AV62" s="134"/>
      <c r="AW62" s="134"/>
    </row>
    <row r="63" spans="2:49" ht="18" customHeight="1">
      <c r="B63" s="163" t="s">
        <v>75</v>
      </c>
      <c r="C63" s="164" t="s">
        <v>198</v>
      </c>
      <c r="D63" s="165" t="s">
        <v>76</v>
      </c>
      <c r="E63" s="164" t="s">
        <v>77</v>
      </c>
      <c r="F63" s="166">
        <v>43755.6247337963</v>
      </c>
      <c r="G63" s="166">
        <v>44305</v>
      </c>
      <c r="H63" s="165" t="s">
        <v>78</v>
      </c>
      <c r="I63" s="167">
        <v>556609589</v>
      </c>
      <c r="J63" s="167">
        <v>500102739</v>
      </c>
      <c r="K63" s="167">
        <v>507896960.8800807</v>
      </c>
      <c r="L63" s="167">
        <v>556609589</v>
      </c>
      <c r="M63" s="158">
        <v>0.91248331131399996</v>
      </c>
      <c r="N63" s="168">
        <v>7.7129876177999996</v>
      </c>
      <c r="O63" s="164" t="s">
        <v>79</v>
      </c>
      <c r="P63" s="160">
        <v>0.19740996790000001</v>
      </c>
      <c r="Q63" s="169"/>
      <c r="R63" s="170"/>
      <c r="S63" s="134"/>
      <c r="T63" s="134"/>
      <c r="U63" s="134"/>
      <c r="V63" s="134"/>
      <c r="W63" s="134"/>
      <c r="X63" s="134"/>
      <c r="Y63" s="134"/>
      <c r="Z63" s="134"/>
      <c r="AA63" s="134"/>
      <c r="AB63" s="134"/>
      <c r="AC63" s="134"/>
      <c r="AD63" s="134"/>
      <c r="AE63" s="134"/>
      <c r="AF63" s="134"/>
      <c r="AG63" s="134"/>
      <c r="AH63" s="134"/>
      <c r="AI63" s="134"/>
      <c r="AJ63" s="134"/>
      <c r="AK63" s="134"/>
      <c r="AL63" s="134"/>
      <c r="AM63" s="134"/>
      <c r="AN63" s="134"/>
      <c r="AO63" s="134"/>
      <c r="AP63" s="134"/>
      <c r="AQ63" s="134"/>
      <c r="AR63" s="138"/>
      <c r="AU63" s="134"/>
      <c r="AV63" s="134"/>
      <c r="AW63" s="134"/>
    </row>
    <row r="64" spans="2:49" ht="18" customHeight="1">
      <c r="B64" s="163" t="s">
        <v>75</v>
      </c>
      <c r="C64" s="164" t="s">
        <v>198</v>
      </c>
      <c r="D64" s="165" t="s">
        <v>76</v>
      </c>
      <c r="E64" s="164" t="s">
        <v>77</v>
      </c>
      <c r="F64" s="166">
        <v>44011.515613425923</v>
      </c>
      <c r="G64" s="166">
        <v>44727</v>
      </c>
      <c r="H64" s="165" t="s">
        <v>78</v>
      </c>
      <c r="I64" s="167">
        <v>232000000</v>
      </c>
      <c r="J64" s="167">
        <v>204253266</v>
      </c>
      <c r="K64" s="167">
        <v>204292091.06329057</v>
      </c>
      <c r="L64" s="167">
        <v>232000000</v>
      </c>
      <c r="M64" s="158">
        <v>0.880569358031</v>
      </c>
      <c r="N64" s="168">
        <v>7.1836647110999996</v>
      </c>
      <c r="O64" s="164" t="s">
        <v>79</v>
      </c>
      <c r="P64" s="160">
        <v>7.9404482100000007E-2</v>
      </c>
      <c r="Q64" s="169"/>
      <c r="R64" s="170"/>
      <c r="S64" s="134"/>
      <c r="T64" s="134"/>
      <c r="U64" s="134"/>
      <c r="V64" s="134"/>
      <c r="W64" s="134"/>
      <c r="X64" s="134"/>
      <c r="Y64" s="134"/>
      <c r="Z64" s="134"/>
      <c r="AA64" s="134"/>
      <c r="AB64" s="134"/>
      <c r="AC64" s="134"/>
      <c r="AD64" s="134"/>
      <c r="AE64" s="134"/>
      <c r="AF64" s="134"/>
      <c r="AG64" s="134"/>
      <c r="AH64" s="134"/>
      <c r="AI64" s="134"/>
      <c r="AJ64" s="134"/>
      <c r="AK64" s="134"/>
      <c r="AL64" s="134"/>
      <c r="AM64" s="134"/>
      <c r="AN64" s="134"/>
      <c r="AO64" s="134"/>
      <c r="AP64" s="134"/>
      <c r="AQ64" s="134"/>
      <c r="AR64" s="138"/>
      <c r="AU64" s="134"/>
      <c r="AV64" s="134"/>
      <c r="AW64" s="134"/>
    </row>
    <row r="65" spans="2:49" ht="18" customHeight="1">
      <c r="B65" s="163" t="s">
        <v>75</v>
      </c>
      <c r="C65" s="164" t="s">
        <v>198</v>
      </c>
      <c r="D65" s="165" t="s">
        <v>76</v>
      </c>
      <c r="E65" s="164" t="s">
        <v>77</v>
      </c>
      <c r="F65" s="166">
        <v>43439.670439814814</v>
      </c>
      <c r="G65" s="166">
        <v>44386</v>
      </c>
      <c r="H65" s="165" t="s">
        <v>78</v>
      </c>
      <c r="I65" s="167">
        <v>312984589</v>
      </c>
      <c r="J65" s="167">
        <v>269324316</v>
      </c>
      <c r="K65" s="167">
        <v>261713698.06097841</v>
      </c>
      <c r="L65" s="167">
        <v>312984589</v>
      </c>
      <c r="M65" s="158">
        <v>0.83618717105899998</v>
      </c>
      <c r="N65" s="168">
        <v>6.6601609012000003</v>
      </c>
      <c r="O65" s="164" t="s">
        <v>79</v>
      </c>
      <c r="P65" s="160">
        <v>0.10172317760000001</v>
      </c>
      <c r="Q65" s="169"/>
      <c r="R65" s="170"/>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8"/>
      <c r="AU65" s="134"/>
      <c r="AV65" s="134"/>
      <c r="AW65" s="134"/>
    </row>
    <row r="66" spans="2:49" ht="18" customHeight="1">
      <c r="B66" s="163" t="s">
        <v>75</v>
      </c>
      <c r="C66" s="164" t="s">
        <v>198</v>
      </c>
      <c r="D66" s="165" t="s">
        <v>76</v>
      </c>
      <c r="E66" s="164" t="s">
        <v>77</v>
      </c>
      <c r="F66" s="166">
        <v>43985.675023148149</v>
      </c>
      <c r="G66" s="166">
        <v>45026</v>
      </c>
      <c r="H66" s="165" t="s">
        <v>78</v>
      </c>
      <c r="I66" s="167">
        <v>1262356164</v>
      </c>
      <c r="J66" s="167">
        <v>1005664158</v>
      </c>
      <c r="K66" s="167">
        <v>1004676989.5617746</v>
      </c>
      <c r="L66" s="167">
        <v>1262356164</v>
      </c>
      <c r="M66" s="158">
        <v>0.79587442768799999</v>
      </c>
      <c r="N66" s="168">
        <v>9.3806897760000005</v>
      </c>
      <c r="O66" s="164" t="s">
        <v>79</v>
      </c>
      <c r="P66" s="160">
        <v>0.39049899399999999</v>
      </c>
      <c r="Q66" s="169"/>
      <c r="R66" s="170"/>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8"/>
      <c r="AU66" s="134"/>
      <c r="AV66" s="134"/>
      <c r="AW66" s="134"/>
    </row>
    <row r="67" spans="2:49" ht="18" customHeight="1">
      <c r="B67" s="171" t="s">
        <v>199</v>
      </c>
      <c r="C67" s="172"/>
      <c r="D67" s="173"/>
      <c r="E67" s="172"/>
      <c r="F67" s="174"/>
      <c r="G67" s="174"/>
      <c r="H67" s="173"/>
      <c r="I67" s="175">
        <v>28761740533</v>
      </c>
      <c r="J67" s="175">
        <v>24578830305</v>
      </c>
      <c r="K67" s="175">
        <v>23713106314.135231</v>
      </c>
      <c r="L67" s="175">
        <v>28761740533</v>
      </c>
      <c r="M67" s="158"/>
      <c r="N67" s="176"/>
      <c r="O67" s="172"/>
      <c r="P67" s="177">
        <v>9.2168371095000001</v>
      </c>
      <c r="Q67" s="178"/>
      <c r="R67" s="179"/>
      <c r="S67" s="134"/>
      <c r="T67" s="134"/>
      <c r="U67" s="134"/>
      <c r="V67" s="134"/>
      <c r="W67" s="134"/>
      <c r="X67" s="134"/>
      <c r="Y67" s="134"/>
      <c r="Z67" s="134"/>
      <c r="AA67" s="134"/>
      <c r="AB67" s="134"/>
      <c r="AC67" s="134"/>
      <c r="AD67" s="134"/>
      <c r="AE67" s="134"/>
      <c r="AF67" s="134"/>
      <c r="AG67" s="134"/>
      <c r="AH67" s="134"/>
      <c r="AI67" s="134"/>
      <c r="AJ67" s="134"/>
      <c r="AK67" s="134"/>
      <c r="AL67" s="134"/>
      <c r="AM67" s="134"/>
      <c r="AN67" s="134"/>
      <c r="AO67" s="134"/>
      <c r="AP67" s="134"/>
      <c r="AQ67" s="134"/>
      <c r="AR67" s="138"/>
      <c r="AU67" s="134"/>
      <c r="AV67" s="134"/>
      <c r="AW67" s="134"/>
    </row>
    <row r="68" spans="2:49" ht="18" customHeight="1">
      <c r="B68" s="163" t="s">
        <v>124</v>
      </c>
      <c r="C68" s="164" t="s">
        <v>142</v>
      </c>
      <c r="D68" s="165" t="s">
        <v>76</v>
      </c>
      <c r="E68" s="164" t="s">
        <v>77</v>
      </c>
      <c r="F68" s="166">
        <v>43980.473657407405</v>
      </c>
      <c r="G68" s="166">
        <v>44404</v>
      </c>
      <c r="H68" s="165" t="s">
        <v>78</v>
      </c>
      <c r="I68" s="167">
        <v>37796822</v>
      </c>
      <c r="J68" s="167">
        <v>33395329</v>
      </c>
      <c r="K68" s="167">
        <v>33737596.59121868</v>
      </c>
      <c r="L68" s="167">
        <v>37796822</v>
      </c>
      <c r="M68" s="158">
        <v>0.89260405520899999</v>
      </c>
      <c r="N68" s="168">
        <v>12.3341367165</v>
      </c>
      <c r="O68" s="164" t="s">
        <v>79</v>
      </c>
      <c r="P68" s="160">
        <v>1.31131674E-2</v>
      </c>
      <c r="Q68" s="169"/>
      <c r="R68" s="170"/>
      <c r="S68" s="134"/>
      <c r="T68" s="134"/>
      <c r="U68" s="134"/>
      <c r="V68" s="134"/>
      <c r="W68" s="134"/>
      <c r="X68" s="134"/>
      <c r="Y68" s="134"/>
      <c r="Z68" s="134"/>
      <c r="AA68" s="134"/>
      <c r="AB68" s="134"/>
      <c r="AC68" s="134"/>
      <c r="AD68" s="134"/>
      <c r="AE68" s="134"/>
      <c r="AF68" s="134"/>
      <c r="AG68" s="134"/>
      <c r="AH68" s="134"/>
      <c r="AI68" s="134"/>
      <c r="AJ68" s="134"/>
      <c r="AK68" s="134"/>
      <c r="AL68" s="134"/>
      <c r="AM68" s="134"/>
      <c r="AN68" s="134"/>
      <c r="AO68" s="134"/>
      <c r="AP68" s="134"/>
      <c r="AQ68" s="134"/>
      <c r="AR68" s="138"/>
      <c r="AU68" s="134"/>
      <c r="AV68" s="134"/>
      <c r="AW68" s="134"/>
    </row>
    <row r="69" spans="2:49" ht="18" customHeight="1">
      <c r="B69" s="163" t="s">
        <v>75</v>
      </c>
      <c r="C69" s="164" t="s">
        <v>142</v>
      </c>
      <c r="D69" s="165" t="s">
        <v>76</v>
      </c>
      <c r="E69" s="164" t="s">
        <v>77</v>
      </c>
      <c r="F69" s="166">
        <v>43851.699756944443</v>
      </c>
      <c r="G69" s="166">
        <v>44396</v>
      </c>
      <c r="H69" s="165" t="s">
        <v>78</v>
      </c>
      <c r="I69" s="167">
        <v>167708227</v>
      </c>
      <c r="J69" s="167">
        <v>151453635</v>
      </c>
      <c r="K69" s="167">
        <v>151489574.81844583</v>
      </c>
      <c r="L69" s="167">
        <v>167708227</v>
      </c>
      <c r="M69" s="158">
        <v>0.90329244741500003</v>
      </c>
      <c r="N69" s="168">
        <v>7.4722034078000004</v>
      </c>
      <c r="O69" s="164" t="s">
        <v>79</v>
      </c>
      <c r="P69" s="160">
        <v>5.88811401E-2</v>
      </c>
      <c r="Q69" s="169"/>
      <c r="R69" s="170"/>
      <c r="S69" s="134"/>
      <c r="T69" s="134"/>
      <c r="U69" s="134"/>
      <c r="V69" s="134"/>
      <c r="W69" s="134"/>
      <c r="X69" s="134"/>
      <c r="Y69" s="134"/>
      <c r="Z69" s="134"/>
      <c r="AA69" s="134"/>
      <c r="AB69" s="134"/>
      <c r="AC69" s="134"/>
      <c r="AD69" s="134"/>
      <c r="AE69" s="134"/>
      <c r="AF69" s="134"/>
      <c r="AG69" s="134"/>
      <c r="AH69" s="134"/>
      <c r="AI69" s="134"/>
      <c r="AJ69" s="134"/>
      <c r="AK69" s="134"/>
      <c r="AL69" s="134"/>
      <c r="AM69" s="134"/>
      <c r="AN69" s="134"/>
      <c r="AO69" s="134"/>
      <c r="AP69" s="134"/>
      <c r="AQ69" s="134"/>
      <c r="AR69" s="138"/>
      <c r="AU69" s="134"/>
      <c r="AV69" s="134"/>
      <c r="AW69" s="134"/>
    </row>
    <row r="70" spans="2:49" ht="18" customHeight="1">
      <c r="B70" s="163" t="s">
        <v>75</v>
      </c>
      <c r="C70" s="164" t="s">
        <v>142</v>
      </c>
      <c r="D70" s="165" t="s">
        <v>76</v>
      </c>
      <c r="E70" s="164" t="s">
        <v>77</v>
      </c>
      <c r="F70" s="166">
        <v>44006.725324074076</v>
      </c>
      <c r="G70" s="166">
        <v>44747</v>
      </c>
      <c r="H70" s="165" t="s">
        <v>78</v>
      </c>
      <c r="I70" s="167">
        <v>573592466</v>
      </c>
      <c r="J70" s="167">
        <v>500000002</v>
      </c>
      <c r="K70" s="167">
        <v>500590821.9677155</v>
      </c>
      <c r="L70" s="167">
        <v>573592466</v>
      </c>
      <c r="M70" s="158">
        <v>0.87272907445699999</v>
      </c>
      <c r="N70" s="168">
        <v>7.4484381943000004</v>
      </c>
      <c r="O70" s="164" t="s">
        <v>79</v>
      </c>
      <c r="P70" s="160">
        <v>0.19457020950000001</v>
      </c>
      <c r="Q70" s="169"/>
      <c r="R70" s="170"/>
      <c r="S70" s="134"/>
      <c r="T70" s="134"/>
      <c r="U70" s="134"/>
      <c r="V70" s="134"/>
      <c r="W70" s="134"/>
      <c r="X70" s="134"/>
      <c r="Y70" s="134"/>
      <c r="Z70" s="134"/>
      <c r="AA70" s="134"/>
      <c r="AB70" s="134"/>
      <c r="AC70" s="134"/>
      <c r="AD70" s="134"/>
      <c r="AE70" s="134"/>
      <c r="AF70" s="134"/>
      <c r="AG70" s="134"/>
      <c r="AH70" s="134"/>
      <c r="AI70" s="134"/>
      <c r="AJ70" s="134"/>
      <c r="AK70" s="134"/>
      <c r="AL70" s="134"/>
      <c r="AM70" s="134"/>
      <c r="AN70" s="134"/>
      <c r="AO70" s="134"/>
      <c r="AP70" s="134"/>
      <c r="AQ70" s="134"/>
      <c r="AR70" s="138"/>
      <c r="AU70" s="134"/>
      <c r="AV70" s="134"/>
      <c r="AW70" s="134"/>
    </row>
    <row r="71" spans="2:49" ht="18" customHeight="1">
      <c r="B71" s="163" t="s">
        <v>124</v>
      </c>
      <c r="C71" s="164" t="s">
        <v>142</v>
      </c>
      <c r="D71" s="165" t="s">
        <v>76</v>
      </c>
      <c r="E71" s="164" t="s">
        <v>77</v>
      </c>
      <c r="F71" s="166">
        <v>43916.763229166667</v>
      </c>
      <c r="G71" s="166">
        <v>45418</v>
      </c>
      <c r="H71" s="165" t="s">
        <v>78</v>
      </c>
      <c r="I71" s="167">
        <v>9277904113</v>
      </c>
      <c r="J71" s="167">
        <v>6777593741</v>
      </c>
      <c r="K71" s="167">
        <v>6629644788.5647869</v>
      </c>
      <c r="L71" s="167">
        <v>9277904113</v>
      </c>
      <c r="M71" s="158">
        <v>0.714562762001</v>
      </c>
      <c r="N71" s="168">
        <v>9.5241343851</v>
      </c>
      <c r="O71" s="164" t="s">
        <v>79</v>
      </c>
      <c r="P71" s="160">
        <v>2.5768178702000002</v>
      </c>
      <c r="Q71" s="169"/>
      <c r="R71" s="170"/>
      <c r="S71" s="134"/>
      <c r="T71" s="134"/>
      <c r="U71" s="134"/>
      <c r="V71" s="134"/>
      <c r="W71" s="134"/>
      <c r="X71" s="134"/>
      <c r="Y71" s="134"/>
      <c r="Z71" s="134"/>
      <c r="AA71" s="134"/>
      <c r="AB71" s="134"/>
      <c r="AC71" s="134"/>
      <c r="AD71" s="134"/>
      <c r="AE71" s="134"/>
      <c r="AF71" s="134"/>
      <c r="AG71" s="134"/>
      <c r="AH71" s="134"/>
      <c r="AI71" s="134"/>
      <c r="AJ71" s="134"/>
      <c r="AK71" s="134"/>
      <c r="AL71" s="134"/>
      <c r="AM71" s="134"/>
      <c r="AN71" s="134"/>
      <c r="AO71" s="134"/>
      <c r="AP71" s="134"/>
      <c r="AQ71" s="134"/>
      <c r="AR71" s="138"/>
      <c r="AU71" s="134"/>
      <c r="AV71" s="134"/>
      <c r="AW71" s="134"/>
    </row>
    <row r="72" spans="2:49" ht="18" customHeight="1">
      <c r="B72" s="163" t="s">
        <v>124</v>
      </c>
      <c r="C72" s="164" t="s">
        <v>142</v>
      </c>
      <c r="D72" s="165" t="s">
        <v>76</v>
      </c>
      <c r="E72" s="164" t="s">
        <v>77</v>
      </c>
      <c r="F72" s="166">
        <v>43797.549224537041</v>
      </c>
      <c r="G72" s="166">
        <v>44398</v>
      </c>
      <c r="H72" s="165" t="s">
        <v>78</v>
      </c>
      <c r="I72" s="167">
        <v>620493150</v>
      </c>
      <c r="J72" s="167">
        <v>553835513</v>
      </c>
      <c r="K72" s="167">
        <v>548243607.64792466</v>
      </c>
      <c r="L72" s="167">
        <v>620493150</v>
      </c>
      <c r="M72" s="158">
        <v>0.88356109595700005</v>
      </c>
      <c r="N72" s="168">
        <v>7.9010908255999999</v>
      </c>
      <c r="O72" s="164" t="s">
        <v>79</v>
      </c>
      <c r="P72" s="160">
        <v>0.21309194840000001</v>
      </c>
      <c r="Q72" s="169"/>
      <c r="R72" s="170"/>
      <c r="S72" s="134"/>
      <c r="T72" s="134"/>
      <c r="U72" s="134"/>
      <c r="V72" s="134"/>
      <c r="W72" s="134"/>
      <c r="X72" s="134"/>
      <c r="Y72" s="134"/>
      <c r="Z72" s="134"/>
      <c r="AA72" s="134"/>
      <c r="AB72" s="134"/>
      <c r="AC72" s="134"/>
      <c r="AD72" s="134"/>
      <c r="AE72" s="134"/>
      <c r="AF72" s="134"/>
      <c r="AG72" s="134"/>
      <c r="AH72" s="134"/>
      <c r="AI72" s="134"/>
      <c r="AJ72" s="134"/>
      <c r="AK72" s="134"/>
      <c r="AL72" s="134"/>
      <c r="AM72" s="134"/>
      <c r="AN72" s="134"/>
      <c r="AO72" s="134"/>
      <c r="AP72" s="134"/>
      <c r="AQ72" s="134"/>
      <c r="AR72" s="138"/>
      <c r="AU72" s="134"/>
      <c r="AV72" s="134"/>
      <c r="AW72" s="134"/>
    </row>
    <row r="73" spans="2:49" ht="18" customHeight="1">
      <c r="B73" s="163" t="s">
        <v>124</v>
      </c>
      <c r="C73" s="164" t="s">
        <v>142</v>
      </c>
      <c r="D73" s="165" t="s">
        <v>76</v>
      </c>
      <c r="E73" s="164" t="s">
        <v>77</v>
      </c>
      <c r="F73" s="166">
        <v>43980.47420138889</v>
      </c>
      <c r="G73" s="166">
        <v>45827</v>
      </c>
      <c r="H73" s="165" t="s">
        <v>78</v>
      </c>
      <c r="I73" s="167">
        <v>44912650</v>
      </c>
      <c r="J73" s="167">
        <v>29820467</v>
      </c>
      <c r="K73" s="167">
        <v>28291665.706768472</v>
      </c>
      <c r="L73" s="167">
        <v>44912650</v>
      </c>
      <c r="M73" s="158">
        <v>0.62992643958399996</v>
      </c>
      <c r="N73" s="168">
        <v>11.3752745081</v>
      </c>
      <c r="O73" s="164" t="s">
        <v>79</v>
      </c>
      <c r="P73" s="160">
        <v>1.09964368E-2</v>
      </c>
      <c r="Q73" s="169"/>
      <c r="R73" s="170"/>
      <c r="S73" s="134"/>
      <c r="T73" s="134"/>
      <c r="U73" s="134"/>
      <c r="V73" s="134"/>
      <c r="W73" s="134"/>
      <c r="X73" s="134"/>
      <c r="Y73" s="134"/>
      <c r="Z73" s="134"/>
      <c r="AA73" s="134"/>
      <c r="AB73" s="134"/>
      <c r="AC73" s="134"/>
      <c r="AD73" s="134"/>
      <c r="AE73" s="134"/>
      <c r="AF73" s="134"/>
      <c r="AG73" s="134"/>
      <c r="AH73" s="134"/>
      <c r="AI73" s="134"/>
      <c r="AJ73" s="134"/>
      <c r="AK73" s="134"/>
      <c r="AL73" s="134"/>
      <c r="AM73" s="134"/>
      <c r="AN73" s="134"/>
      <c r="AO73" s="134"/>
      <c r="AP73" s="134"/>
      <c r="AQ73" s="134"/>
      <c r="AR73" s="138"/>
      <c r="AU73" s="134"/>
      <c r="AV73" s="134"/>
      <c r="AW73" s="134"/>
    </row>
    <row r="74" spans="2:49" ht="18" customHeight="1">
      <c r="B74" s="163" t="s">
        <v>75</v>
      </c>
      <c r="C74" s="164" t="s">
        <v>142</v>
      </c>
      <c r="D74" s="165" t="s">
        <v>76</v>
      </c>
      <c r="E74" s="164" t="s">
        <v>77</v>
      </c>
      <c r="F74" s="166">
        <v>43851.700694444444</v>
      </c>
      <c r="G74" s="166">
        <v>44396</v>
      </c>
      <c r="H74" s="165" t="s">
        <v>78</v>
      </c>
      <c r="I74" s="167">
        <v>227221920</v>
      </c>
      <c r="J74" s="167">
        <v>205187716</v>
      </c>
      <c r="K74" s="167">
        <v>207259031.93812242</v>
      </c>
      <c r="L74" s="167">
        <v>227221920</v>
      </c>
      <c r="M74" s="158">
        <v>0.91214365206500003</v>
      </c>
      <c r="N74" s="168">
        <v>7.4731486775000002</v>
      </c>
      <c r="O74" s="164" t="s">
        <v>79</v>
      </c>
      <c r="P74" s="160">
        <v>8.0557676100000003E-2</v>
      </c>
      <c r="Q74" s="169"/>
      <c r="R74" s="170"/>
      <c r="S74" s="134"/>
      <c r="T74" s="134"/>
      <c r="U74" s="134"/>
      <c r="V74" s="134"/>
      <c r="W74" s="134"/>
      <c r="X74" s="134"/>
      <c r="Y74" s="134"/>
      <c r="Z74" s="134"/>
      <c r="AA74" s="134"/>
      <c r="AB74" s="134"/>
      <c r="AC74" s="134"/>
      <c r="AD74" s="134"/>
      <c r="AE74" s="134"/>
      <c r="AF74" s="134"/>
      <c r="AG74" s="134"/>
      <c r="AH74" s="134"/>
      <c r="AI74" s="134"/>
      <c r="AJ74" s="134"/>
      <c r="AK74" s="134"/>
      <c r="AL74" s="134"/>
      <c r="AM74" s="134"/>
      <c r="AN74" s="134"/>
      <c r="AO74" s="134"/>
      <c r="AP74" s="134"/>
      <c r="AQ74" s="134"/>
      <c r="AR74" s="138"/>
      <c r="AU74" s="134"/>
      <c r="AV74" s="134"/>
      <c r="AW74" s="134"/>
    </row>
    <row r="75" spans="2:49" ht="18" customHeight="1">
      <c r="B75" s="163" t="s">
        <v>75</v>
      </c>
      <c r="C75" s="164" t="s">
        <v>142</v>
      </c>
      <c r="D75" s="165" t="s">
        <v>76</v>
      </c>
      <c r="E75" s="164" t="s">
        <v>77</v>
      </c>
      <c r="F75" s="166">
        <v>44006.725717592592</v>
      </c>
      <c r="G75" s="166">
        <v>44747</v>
      </c>
      <c r="H75" s="165" t="s">
        <v>78</v>
      </c>
      <c r="I75" s="167">
        <v>573592466</v>
      </c>
      <c r="J75" s="167">
        <v>500000002</v>
      </c>
      <c r="K75" s="167">
        <v>500590821.9677155</v>
      </c>
      <c r="L75" s="167">
        <v>573592466</v>
      </c>
      <c r="M75" s="158">
        <v>0.87272907445699999</v>
      </c>
      <c r="N75" s="168">
        <v>7.4484381943000004</v>
      </c>
      <c r="O75" s="164" t="s">
        <v>79</v>
      </c>
      <c r="P75" s="160">
        <v>0.19457020950000001</v>
      </c>
      <c r="Q75" s="169"/>
      <c r="R75" s="170"/>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8"/>
      <c r="AU75" s="134"/>
      <c r="AV75" s="134"/>
      <c r="AW75" s="134"/>
    </row>
    <row r="76" spans="2:49" ht="18" customHeight="1">
      <c r="B76" s="163" t="s">
        <v>75</v>
      </c>
      <c r="C76" s="164" t="s">
        <v>142</v>
      </c>
      <c r="D76" s="165" t="s">
        <v>76</v>
      </c>
      <c r="E76" s="164" t="s">
        <v>77</v>
      </c>
      <c r="F76" s="166">
        <v>43959.671064814815</v>
      </c>
      <c r="G76" s="166">
        <v>44049</v>
      </c>
      <c r="H76" s="165" t="s">
        <v>78</v>
      </c>
      <c r="I76" s="167">
        <v>85150689</v>
      </c>
      <c r="J76" s="167">
        <v>83718285</v>
      </c>
      <c r="K76" s="167">
        <v>84558868.734724358</v>
      </c>
      <c r="L76" s="167">
        <v>85150689</v>
      </c>
      <c r="M76" s="158">
        <v>0.993049730164</v>
      </c>
      <c r="N76" s="168">
        <v>7.1224996144999997</v>
      </c>
      <c r="O76" s="164" t="s">
        <v>79</v>
      </c>
      <c r="P76" s="160">
        <v>3.2866437200000001E-2</v>
      </c>
      <c r="Q76" s="169"/>
      <c r="R76" s="170"/>
      <c r="S76" s="134"/>
      <c r="T76" s="134"/>
      <c r="U76" s="134"/>
      <c r="V76" s="134"/>
      <c r="W76" s="134"/>
      <c r="X76" s="134"/>
      <c r="Y76" s="134"/>
      <c r="Z76" s="134"/>
      <c r="AA76" s="134"/>
      <c r="AB76" s="134"/>
      <c r="AC76" s="134"/>
      <c r="AD76" s="134"/>
      <c r="AE76" s="134"/>
      <c r="AF76" s="134"/>
      <c r="AG76" s="134"/>
      <c r="AH76" s="134"/>
      <c r="AI76" s="134"/>
      <c r="AJ76" s="134"/>
      <c r="AK76" s="134"/>
      <c r="AL76" s="134"/>
      <c r="AM76" s="134"/>
      <c r="AN76" s="134"/>
      <c r="AO76" s="134"/>
      <c r="AP76" s="134"/>
      <c r="AQ76" s="134"/>
      <c r="AR76" s="138"/>
      <c r="AU76" s="134"/>
      <c r="AV76" s="134"/>
      <c r="AW76" s="134"/>
    </row>
    <row r="77" spans="2:49" ht="18" customHeight="1">
      <c r="B77" s="163" t="s">
        <v>75</v>
      </c>
      <c r="C77" s="164" t="s">
        <v>142</v>
      </c>
      <c r="D77" s="165" t="s">
        <v>76</v>
      </c>
      <c r="E77" s="164" t="s">
        <v>77</v>
      </c>
      <c r="F77" s="166">
        <v>43851.696342592593</v>
      </c>
      <c r="G77" s="166">
        <v>44615</v>
      </c>
      <c r="H77" s="165" t="s">
        <v>78</v>
      </c>
      <c r="I77" s="167">
        <v>238958905</v>
      </c>
      <c r="J77" s="167">
        <v>206474393</v>
      </c>
      <c r="K77" s="167">
        <v>204215843.04424301</v>
      </c>
      <c r="L77" s="167">
        <v>238958905</v>
      </c>
      <c r="M77" s="158">
        <v>0.854606540167</v>
      </c>
      <c r="N77" s="168">
        <v>7.9275808162999999</v>
      </c>
      <c r="O77" s="164" t="s">
        <v>79</v>
      </c>
      <c r="P77" s="160">
        <v>7.9374845900000005E-2</v>
      </c>
      <c r="Q77" s="169"/>
      <c r="R77" s="170"/>
      <c r="S77" s="134"/>
      <c r="T77" s="134"/>
      <c r="U77" s="134"/>
      <c r="V77" s="134"/>
      <c r="W77" s="134"/>
      <c r="X77" s="134"/>
      <c r="Y77" s="134"/>
      <c r="Z77" s="134"/>
      <c r="AA77" s="134"/>
      <c r="AB77" s="134"/>
      <c r="AC77" s="134"/>
      <c r="AD77" s="134"/>
      <c r="AE77" s="134"/>
      <c r="AF77" s="134"/>
      <c r="AG77" s="134"/>
      <c r="AH77" s="134"/>
      <c r="AI77" s="134"/>
      <c r="AJ77" s="134"/>
      <c r="AK77" s="134"/>
      <c r="AL77" s="134"/>
      <c r="AM77" s="134"/>
      <c r="AN77" s="134"/>
      <c r="AO77" s="134"/>
      <c r="AP77" s="134"/>
      <c r="AQ77" s="134"/>
      <c r="AR77" s="138"/>
      <c r="AU77" s="134"/>
      <c r="AV77" s="134"/>
      <c r="AW77" s="134"/>
    </row>
    <row r="78" spans="2:49" ht="18" customHeight="1">
      <c r="B78" s="163" t="s">
        <v>75</v>
      </c>
      <c r="C78" s="164" t="s">
        <v>142</v>
      </c>
      <c r="D78" s="165" t="s">
        <v>76</v>
      </c>
      <c r="E78" s="164" t="s">
        <v>77</v>
      </c>
      <c r="F78" s="166">
        <v>44006.72415509259</v>
      </c>
      <c r="G78" s="166">
        <v>44747</v>
      </c>
      <c r="H78" s="165" t="s">
        <v>78</v>
      </c>
      <c r="I78" s="167">
        <v>573592466</v>
      </c>
      <c r="J78" s="167">
        <v>500000002</v>
      </c>
      <c r="K78" s="167">
        <v>500590821.9677155</v>
      </c>
      <c r="L78" s="167">
        <v>573592466</v>
      </c>
      <c r="M78" s="158">
        <v>0.87272907445699999</v>
      </c>
      <c r="N78" s="168">
        <v>7.4484381943000004</v>
      </c>
      <c r="O78" s="164" t="s">
        <v>79</v>
      </c>
      <c r="P78" s="160">
        <v>0.19457020950000001</v>
      </c>
      <c r="Q78" s="169"/>
      <c r="R78" s="170"/>
      <c r="S78" s="134"/>
      <c r="T78" s="134"/>
      <c r="U78" s="134"/>
      <c r="V78" s="134"/>
      <c r="W78" s="134"/>
      <c r="X78" s="134"/>
      <c r="Y78" s="134"/>
      <c r="Z78" s="134"/>
      <c r="AA78" s="134"/>
      <c r="AB78" s="134"/>
      <c r="AC78" s="134"/>
      <c r="AD78" s="134"/>
      <c r="AE78" s="134"/>
      <c r="AF78" s="134"/>
      <c r="AG78" s="134"/>
      <c r="AH78" s="134"/>
      <c r="AI78" s="134"/>
      <c r="AJ78" s="134"/>
      <c r="AK78" s="134"/>
      <c r="AL78" s="134"/>
      <c r="AM78" s="134"/>
      <c r="AN78" s="134"/>
      <c r="AO78" s="134"/>
      <c r="AP78" s="134"/>
      <c r="AQ78" s="134"/>
      <c r="AR78" s="138"/>
      <c r="AU78" s="134"/>
      <c r="AV78" s="134"/>
      <c r="AW78" s="134"/>
    </row>
    <row r="79" spans="2:49" ht="18" customHeight="1">
      <c r="B79" s="163" t="s">
        <v>124</v>
      </c>
      <c r="C79" s="164" t="s">
        <v>142</v>
      </c>
      <c r="D79" s="165" t="s">
        <v>76</v>
      </c>
      <c r="E79" s="164" t="s">
        <v>77</v>
      </c>
      <c r="F79" s="166">
        <v>43916.570706018516</v>
      </c>
      <c r="G79" s="166">
        <v>45418</v>
      </c>
      <c r="H79" s="165" t="s">
        <v>78</v>
      </c>
      <c r="I79" s="167">
        <v>1508729944</v>
      </c>
      <c r="J79" s="167">
        <v>1117519735</v>
      </c>
      <c r="K79" s="167">
        <v>1092632809.797086</v>
      </c>
      <c r="L79" s="167">
        <v>1508729944</v>
      </c>
      <c r="M79" s="158">
        <v>0.72420701540499999</v>
      </c>
      <c r="N79" s="168">
        <v>9.0768474610999998</v>
      </c>
      <c r="O79" s="164" t="s">
        <v>79</v>
      </c>
      <c r="P79" s="160">
        <v>0.42468576219999998</v>
      </c>
      <c r="Q79" s="169"/>
      <c r="R79" s="170"/>
      <c r="S79" s="134"/>
      <c r="T79" s="134"/>
      <c r="U79" s="134"/>
      <c r="V79" s="134"/>
      <c r="W79" s="134"/>
      <c r="X79" s="134"/>
      <c r="Y79" s="134"/>
      <c r="Z79" s="134"/>
      <c r="AA79" s="134"/>
      <c r="AB79" s="134"/>
      <c r="AC79" s="134"/>
      <c r="AD79" s="134"/>
      <c r="AE79" s="134"/>
      <c r="AF79" s="134"/>
      <c r="AG79" s="134"/>
      <c r="AH79" s="134"/>
      <c r="AI79" s="134"/>
      <c r="AJ79" s="134"/>
      <c r="AK79" s="134"/>
      <c r="AL79" s="134"/>
      <c r="AM79" s="134"/>
      <c r="AN79" s="134"/>
      <c r="AO79" s="134"/>
      <c r="AP79" s="134"/>
      <c r="AQ79" s="134"/>
      <c r="AR79" s="138"/>
      <c r="AU79" s="134"/>
      <c r="AV79" s="134"/>
      <c r="AW79" s="134"/>
    </row>
    <row r="80" spans="2:49" ht="18" customHeight="1">
      <c r="B80" s="163" t="s">
        <v>124</v>
      </c>
      <c r="C80" s="164" t="s">
        <v>142</v>
      </c>
      <c r="D80" s="165" t="s">
        <v>76</v>
      </c>
      <c r="E80" s="164" t="s">
        <v>77</v>
      </c>
      <c r="F80" s="166">
        <v>43651.53597222222</v>
      </c>
      <c r="G80" s="166">
        <v>44501</v>
      </c>
      <c r="H80" s="165" t="s">
        <v>78</v>
      </c>
      <c r="I80" s="167">
        <v>6380273971</v>
      </c>
      <c r="J80" s="167">
        <v>5427952055</v>
      </c>
      <c r="K80" s="167">
        <v>5290534526.7813625</v>
      </c>
      <c r="L80" s="167">
        <v>6380273971</v>
      </c>
      <c r="M80" s="158">
        <v>0.82920177892500002</v>
      </c>
      <c r="N80" s="168">
        <v>7.9997755065999998</v>
      </c>
      <c r="O80" s="164" t="s">
        <v>79</v>
      </c>
      <c r="P80" s="160">
        <v>2.0563309719</v>
      </c>
      <c r="Q80" s="169"/>
      <c r="R80" s="170"/>
      <c r="S80" s="134"/>
      <c r="T80" s="134"/>
      <c r="U80" s="134"/>
      <c r="V80" s="134"/>
      <c r="W80" s="134"/>
      <c r="X80" s="134"/>
      <c r="Y80" s="134"/>
      <c r="Z80" s="134"/>
      <c r="AA80" s="134"/>
      <c r="AB80" s="134"/>
      <c r="AC80" s="134"/>
      <c r="AD80" s="134"/>
      <c r="AE80" s="134"/>
      <c r="AF80" s="134"/>
      <c r="AG80" s="134"/>
      <c r="AH80" s="134"/>
      <c r="AI80" s="134"/>
      <c r="AJ80" s="134"/>
      <c r="AK80" s="134"/>
      <c r="AL80" s="134"/>
      <c r="AM80" s="134"/>
      <c r="AN80" s="134"/>
      <c r="AO80" s="134"/>
      <c r="AP80" s="134"/>
      <c r="AQ80" s="134"/>
      <c r="AR80" s="138"/>
      <c r="AU80" s="134"/>
      <c r="AV80" s="134"/>
      <c r="AW80" s="134"/>
    </row>
    <row r="81" spans="2:49" ht="18" customHeight="1">
      <c r="B81" s="163" t="s">
        <v>124</v>
      </c>
      <c r="C81" s="164" t="s">
        <v>142</v>
      </c>
      <c r="D81" s="165" t="s">
        <v>76</v>
      </c>
      <c r="E81" s="164" t="s">
        <v>77</v>
      </c>
      <c r="F81" s="166">
        <v>43979.523599537039</v>
      </c>
      <c r="G81" s="166">
        <v>44683</v>
      </c>
      <c r="H81" s="165" t="s">
        <v>78</v>
      </c>
      <c r="I81" s="167">
        <v>411787946</v>
      </c>
      <c r="J81" s="167">
        <v>346597780</v>
      </c>
      <c r="K81" s="167">
        <v>349616836.70429713</v>
      </c>
      <c r="L81" s="167">
        <v>411787946</v>
      </c>
      <c r="M81" s="158">
        <v>0.849021541549</v>
      </c>
      <c r="N81" s="168">
        <v>10.067841169299999</v>
      </c>
      <c r="O81" s="164" t="s">
        <v>79</v>
      </c>
      <c r="P81" s="160">
        <v>0.13588946939999999</v>
      </c>
      <c r="Q81" s="169"/>
      <c r="R81" s="170"/>
      <c r="S81" s="134"/>
      <c r="T81" s="134"/>
      <c r="U81" s="134"/>
      <c r="V81" s="134"/>
      <c r="W81" s="134"/>
      <c r="X81" s="134"/>
      <c r="Y81" s="134"/>
      <c r="Z81" s="134"/>
      <c r="AA81" s="134"/>
      <c r="AB81" s="134"/>
      <c r="AC81" s="134"/>
      <c r="AD81" s="134"/>
      <c r="AE81" s="134"/>
      <c r="AF81" s="134"/>
      <c r="AG81" s="134"/>
      <c r="AH81" s="134"/>
      <c r="AI81" s="134"/>
      <c r="AJ81" s="134"/>
      <c r="AK81" s="134"/>
      <c r="AL81" s="134"/>
      <c r="AM81" s="134"/>
      <c r="AN81" s="134"/>
      <c r="AO81" s="134"/>
      <c r="AP81" s="134"/>
      <c r="AQ81" s="134"/>
      <c r="AR81" s="138"/>
      <c r="AU81" s="134"/>
      <c r="AV81" s="134"/>
      <c r="AW81" s="134"/>
    </row>
    <row r="82" spans="2:49" ht="18" customHeight="1">
      <c r="B82" s="163" t="s">
        <v>75</v>
      </c>
      <c r="C82" s="164" t="s">
        <v>142</v>
      </c>
      <c r="D82" s="165" t="s">
        <v>76</v>
      </c>
      <c r="E82" s="164" t="s">
        <v>77</v>
      </c>
      <c r="F82" s="166">
        <v>43851.697708333333</v>
      </c>
      <c r="G82" s="166">
        <v>44531</v>
      </c>
      <c r="H82" s="165" t="s">
        <v>78</v>
      </c>
      <c r="I82" s="167">
        <v>232602747</v>
      </c>
      <c r="J82" s="167">
        <v>203805356</v>
      </c>
      <c r="K82" s="167">
        <v>202276691.16647142</v>
      </c>
      <c r="L82" s="167">
        <v>232602747</v>
      </c>
      <c r="M82" s="158">
        <v>0.86962296780799997</v>
      </c>
      <c r="N82" s="168">
        <v>7.9448586389000004</v>
      </c>
      <c r="O82" s="164" t="s">
        <v>79</v>
      </c>
      <c r="P82" s="160">
        <v>7.8621134199999998E-2</v>
      </c>
      <c r="Q82" s="169"/>
      <c r="R82" s="170"/>
      <c r="S82" s="134"/>
      <c r="T82" s="134"/>
      <c r="U82" s="134"/>
      <c r="V82" s="134"/>
      <c r="W82" s="134"/>
      <c r="X82" s="134"/>
      <c r="Y82" s="134"/>
      <c r="Z82" s="134"/>
      <c r="AA82" s="134"/>
      <c r="AB82" s="134"/>
      <c r="AC82" s="134"/>
      <c r="AD82" s="134"/>
      <c r="AE82" s="134"/>
      <c r="AF82" s="134"/>
      <c r="AG82" s="134"/>
      <c r="AH82" s="134"/>
      <c r="AI82" s="134"/>
      <c r="AJ82" s="134"/>
      <c r="AK82" s="134"/>
      <c r="AL82" s="134"/>
      <c r="AM82" s="134"/>
      <c r="AN82" s="134"/>
      <c r="AO82" s="134"/>
      <c r="AP82" s="134"/>
      <c r="AQ82" s="134"/>
      <c r="AR82" s="138"/>
      <c r="AU82" s="134"/>
      <c r="AV82" s="134"/>
      <c r="AW82" s="134"/>
    </row>
    <row r="83" spans="2:49" ht="18" customHeight="1">
      <c r="B83" s="163" t="s">
        <v>75</v>
      </c>
      <c r="C83" s="164" t="s">
        <v>142</v>
      </c>
      <c r="D83" s="165" t="s">
        <v>76</v>
      </c>
      <c r="E83" s="164" t="s">
        <v>77</v>
      </c>
      <c r="F83" s="166">
        <v>44006.724548611113</v>
      </c>
      <c r="G83" s="166">
        <v>44747</v>
      </c>
      <c r="H83" s="165" t="s">
        <v>78</v>
      </c>
      <c r="I83" s="167">
        <v>573592466</v>
      </c>
      <c r="J83" s="167">
        <v>500000002</v>
      </c>
      <c r="K83" s="167">
        <v>500590821.9677155</v>
      </c>
      <c r="L83" s="167">
        <v>573592466</v>
      </c>
      <c r="M83" s="158">
        <v>0.87272907445699999</v>
      </c>
      <c r="N83" s="168">
        <v>7.4484381943000004</v>
      </c>
      <c r="O83" s="164" t="s">
        <v>79</v>
      </c>
      <c r="P83" s="160">
        <v>0.19457020950000001</v>
      </c>
      <c r="Q83" s="169"/>
      <c r="R83" s="170"/>
      <c r="S83" s="134"/>
      <c r="T83" s="134"/>
      <c r="U83" s="134"/>
      <c r="V83" s="134"/>
      <c r="W83" s="134"/>
      <c r="X83" s="134"/>
      <c r="Y83" s="134"/>
      <c r="Z83" s="134"/>
      <c r="AA83" s="134"/>
      <c r="AB83" s="134"/>
      <c r="AC83" s="134"/>
      <c r="AD83" s="134"/>
      <c r="AE83" s="134"/>
      <c r="AF83" s="134"/>
      <c r="AG83" s="134"/>
      <c r="AH83" s="134"/>
      <c r="AI83" s="134"/>
      <c r="AJ83" s="134"/>
      <c r="AK83" s="134"/>
      <c r="AL83" s="134"/>
      <c r="AM83" s="134"/>
      <c r="AN83" s="134"/>
      <c r="AO83" s="134"/>
      <c r="AP83" s="134"/>
      <c r="AQ83" s="134"/>
      <c r="AR83" s="138"/>
      <c r="AU83" s="134"/>
      <c r="AV83" s="134"/>
      <c r="AW83" s="134"/>
    </row>
    <row r="84" spans="2:49" ht="18" customHeight="1">
      <c r="B84" s="163" t="s">
        <v>124</v>
      </c>
      <c r="C84" s="164" t="s">
        <v>142</v>
      </c>
      <c r="D84" s="165" t="s">
        <v>76</v>
      </c>
      <c r="E84" s="164" t="s">
        <v>77</v>
      </c>
      <c r="F84" s="166">
        <v>43916.761041666665</v>
      </c>
      <c r="G84" s="166">
        <v>45418</v>
      </c>
      <c r="H84" s="165" t="s">
        <v>78</v>
      </c>
      <c r="I84" s="167">
        <v>68513750</v>
      </c>
      <c r="J84" s="167">
        <v>50049923</v>
      </c>
      <c r="K84" s="167">
        <v>48957374.329019748</v>
      </c>
      <c r="L84" s="167">
        <v>68513750</v>
      </c>
      <c r="M84" s="158">
        <v>0.71456276045300005</v>
      </c>
      <c r="N84" s="168">
        <v>9.5241343919000006</v>
      </c>
      <c r="O84" s="164" t="s">
        <v>79</v>
      </c>
      <c r="P84" s="160">
        <v>1.90288079E-2</v>
      </c>
      <c r="Q84" s="169"/>
      <c r="R84" s="170"/>
      <c r="S84" s="134"/>
      <c r="T84" s="134"/>
      <c r="U84" s="134"/>
      <c r="V84" s="134"/>
      <c r="W84" s="134"/>
      <c r="X84" s="134"/>
      <c r="Y84" s="134"/>
      <c r="Z84" s="134"/>
      <c r="AA84" s="134"/>
      <c r="AB84" s="134"/>
      <c r="AC84" s="134"/>
      <c r="AD84" s="134"/>
      <c r="AE84" s="134"/>
      <c r="AF84" s="134"/>
      <c r="AG84" s="134"/>
      <c r="AH84" s="134"/>
      <c r="AI84" s="134"/>
      <c r="AJ84" s="134"/>
      <c r="AK84" s="134"/>
      <c r="AL84" s="134"/>
      <c r="AM84" s="134"/>
      <c r="AN84" s="134"/>
      <c r="AO84" s="134"/>
      <c r="AP84" s="134"/>
      <c r="AQ84" s="134"/>
      <c r="AR84" s="138"/>
      <c r="AU84" s="134"/>
      <c r="AV84" s="134"/>
      <c r="AW84" s="134"/>
    </row>
    <row r="85" spans="2:49" ht="18" customHeight="1">
      <c r="B85" s="163" t="s">
        <v>75</v>
      </c>
      <c r="C85" s="164" t="s">
        <v>142</v>
      </c>
      <c r="D85" s="165" t="s">
        <v>76</v>
      </c>
      <c r="E85" s="164" t="s">
        <v>77</v>
      </c>
      <c r="F85" s="166">
        <v>43770.674456018518</v>
      </c>
      <c r="G85" s="166">
        <v>44698</v>
      </c>
      <c r="H85" s="165" t="s">
        <v>78</v>
      </c>
      <c r="I85" s="167">
        <v>1234506848</v>
      </c>
      <c r="J85" s="167">
        <v>1010970500</v>
      </c>
      <c r="K85" s="167">
        <v>1005490779.9159061</v>
      </c>
      <c r="L85" s="167">
        <v>1234506848</v>
      </c>
      <c r="M85" s="158">
        <v>0.81448781069499998</v>
      </c>
      <c r="N85" s="168">
        <v>9.1243782764999999</v>
      </c>
      <c r="O85" s="164" t="s">
        <v>79</v>
      </c>
      <c r="P85" s="160">
        <v>0.390815299</v>
      </c>
      <c r="Q85" s="169"/>
      <c r="R85" s="170"/>
      <c r="S85" s="134"/>
      <c r="T85" s="134"/>
      <c r="U85" s="134"/>
      <c r="V85" s="134"/>
      <c r="W85" s="134"/>
      <c r="X85" s="134"/>
      <c r="Y85" s="134"/>
      <c r="Z85" s="134"/>
      <c r="AA85" s="134"/>
      <c r="AB85" s="134"/>
      <c r="AC85" s="134"/>
      <c r="AD85" s="134"/>
      <c r="AE85" s="134"/>
      <c r="AF85" s="134"/>
      <c r="AG85" s="134"/>
      <c r="AH85" s="134"/>
      <c r="AI85" s="134"/>
      <c r="AJ85" s="134"/>
      <c r="AK85" s="134"/>
      <c r="AL85" s="134"/>
      <c r="AM85" s="134"/>
      <c r="AN85" s="134"/>
      <c r="AO85" s="134"/>
      <c r="AP85" s="134"/>
      <c r="AQ85" s="134"/>
      <c r="AR85" s="138"/>
      <c r="AU85" s="134"/>
      <c r="AV85" s="134"/>
      <c r="AW85" s="134"/>
    </row>
    <row r="86" spans="2:49" ht="18" customHeight="1">
      <c r="B86" s="171" t="s">
        <v>83</v>
      </c>
      <c r="C86" s="172"/>
      <c r="D86" s="173"/>
      <c r="E86" s="172"/>
      <c r="F86" s="174"/>
      <c r="G86" s="174"/>
      <c r="H86" s="173"/>
      <c r="I86" s="175">
        <v>22830931546</v>
      </c>
      <c r="J86" s="175">
        <v>18198374436</v>
      </c>
      <c r="K86" s="175">
        <v>17879313283.61124</v>
      </c>
      <c r="L86" s="175">
        <v>22830931546</v>
      </c>
      <c r="M86" s="158"/>
      <c r="N86" s="176"/>
      <c r="O86" s="172"/>
      <c r="P86" s="177">
        <v>6.9493518047</v>
      </c>
      <c r="Q86" s="178"/>
      <c r="R86" s="179"/>
      <c r="S86" s="134"/>
      <c r="T86" s="134"/>
      <c r="U86" s="134"/>
      <c r="V86" s="134"/>
      <c r="W86" s="134"/>
      <c r="X86" s="134"/>
      <c r="Y86" s="134"/>
      <c r="Z86" s="134"/>
      <c r="AA86" s="134"/>
      <c r="AB86" s="134"/>
      <c r="AC86" s="134"/>
      <c r="AD86" s="134"/>
      <c r="AE86" s="134"/>
      <c r="AF86" s="134"/>
      <c r="AG86" s="134"/>
      <c r="AH86" s="134"/>
      <c r="AI86" s="134"/>
      <c r="AJ86" s="134"/>
      <c r="AK86" s="134"/>
      <c r="AL86" s="134"/>
      <c r="AM86" s="134"/>
      <c r="AN86" s="134"/>
      <c r="AO86" s="134"/>
      <c r="AP86" s="134"/>
      <c r="AQ86" s="134"/>
      <c r="AR86" s="138"/>
      <c r="AU86" s="134"/>
      <c r="AV86" s="134"/>
      <c r="AW86" s="134"/>
    </row>
    <row r="87" spans="2:49" ht="18" customHeight="1">
      <c r="B87" s="163" t="s">
        <v>75</v>
      </c>
      <c r="C87" s="164" t="s">
        <v>84</v>
      </c>
      <c r="D87" s="165" t="s">
        <v>76</v>
      </c>
      <c r="E87" s="164" t="s">
        <v>77</v>
      </c>
      <c r="F87" s="166">
        <v>43717.679409722223</v>
      </c>
      <c r="G87" s="166">
        <v>44322</v>
      </c>
      <c r="H87" s="165" t="s">
        <v>78</v>
      </c>
      <c r="I87" s="167">
        <v>117000000</v>
      </c>
      <c r="J87" s="167">
        <v>103304478</v>
      </c>
      <c r="K87" s="167">
        <v>109769644.10484567</v>
      </c>
      <c r="L87" s="167">
        <v>117000000</v>
      </c>
      <c r="M87" s="158">
        <v>0.938202086366</v>
      </c>
      <c r="N87" s="168">
        <v>7.8000001511999999</v>
      </c>
      <c r="O87" s="164" t="s">
        <v>79</v>
      </c>
      <c r="P87" s="160">
        <v>4.2665389999999997E-2</v>
      </c>
      <c r="Q87" s="169"/>
      <c r="R87" s="170"/>
      <c r="S87" s="134"/>
      <c r="T87" s="134"/>
      <c r="U87" s="134"/>
      <c r="V87" s="134"/>
      <c r="W87" s="134"/>
      <c r="X87" s="134"/>
      <c r="Y87" s="134"/>
      <c r="Z87" s="134"/>
      <c r="AA87" s="134"/>
      <c r="AB87" s="134"/>
      <c r="AC87" s="134"/>
      <c r="AD87" s="134"/>
      <c r="AE87" s="134"/>
      <c r="AF87" s="134"/>
      <c r="AG87" s="134"/>
      <c r="AH87" s="134"/>
      <c r="AI87" s="134"/>
      <c r="AJ87" s="134"/>
      <c r="AK87" s="134"/>
      <c r="AL87" s="134"/>
      <c r="AM87" s="134"/>
      <c r="AN87" s="134"/>
      <c r="AO87" s="134"/>
      <c r="AP87" s="134"/>
      <c r="AQ87" s="134"/>
      <c r="AR87" s="138"/>
      <c r="AU87" s="134"/>
      <c r="AV87" s="134"/>
      <c r="AW87" s="134"/>
    </row>
    <row r="88" spans="2:49" ht="18" customHeight="1">
      <c r="B88" s="163" t="s">
        <v>124</v>
      </c>
      <c r="C88" s="164" t="s">
        <v>84</v>
      </c>
      <c r="D88" s="165" t="s">
        <v>76</v>
      </c>
      <c r="E88" s="164" t="s">
        <v>77</v>
      </c>
      <c r="F88" s="166">
        <v>43908.584224537037</v>
      </c>
      <c r="G88" s="166">
        <v>45069</v>
      </c>
      <c r="H88" s="165" t="s">
        <v>78</v>
      </c>
      <c r="I88" s="167">
        <v>25833971</v>
      </c>
      <c r="J88" s="167">
        <v>20108493</v>
      </c>
      <c r="K88" s="167">
        <v>20172263.588494539</v>
      </c>
      <c r="L88" s="167">
        <v>25833971</v>
      </c>
      <c r="M88" s="158">
        <v>0.78084254211199999</v>
      </c>
      <c r="N88" s="168">
        <v>9.3068489432000003</v>
      </c>
      <c r="O88" s="164" t="s">
        <v>79</v>
      </c>
      <c r="P88" s="160">
        <v>7.8405782999999996E-3</v>
      </c>
      <c r="Q88" s="169"/>
      <c r="R88" s="170"/>
      <c r="S88" s="134"/>
      <c r="T88" s="134"/>
      <c r="U88" s="134"/>
      <c r="V88" s="134"/>
      <c r="W88" s="134"/>
      <c r="X88" s="134"/>
      <c r="Y88" s="134"/>
      <c r="Z88" s="134"/>
      <c r="AA88" s="134"/>
      <c r="AB88" s="134"/>
      <c r="AC88" s="134"/>
      <c r="AD88" s="134"/>
      <c r="AE88" s="134"/>
      <c r="AF88" s="134"/>
      <c r="AG88" s="134"/>
      <c r="AH88" s="134"/>
      <c r="AI88" s="134"/>
      <c r="AJ88" s="134"/>
      <c r="AK88" s="134"/>
      <c r="AL88" s="134"/>
      <c r="AM88" s="134"/>
      <c r="AN88" s="134"/>
      <c r="AO88" s="134"/>
      <c r="AP88" s="134"/>
      <c r="AQ88" s="134"/>
      <c r="AR88" s="138"/>
      <c r="AU88" s="134"/>
      <c r="AV88" s="134"/>
      <c r="AW88" s="134"/>
    </row>
    <row r="89" spans="2:49" ht="18" customHeight="1">
      <c r="B89" s="163" t="s">
        <v>124</v>
      </c>
      <c r="C89" s="164" t="s">
        <v>84</v>
      </c>
      <c r="D89" s="165" t="s">
        <v>76</v>
      </c>
      <c r="E89" s="164" t="s">
        <v>77</v>
      </c>
      <c r="F89" s="166">
        <v>43749.674039351848</v>
      </c>
      <c r="G89" s="166">
        <v>45069</v>
      </c>
      <c r="H89" s="165" t="s">
        <v>78</v>
      </c>
      <c r="I89" s="167">
        <v>2472664385</v>
      </c>
      <c r="J89" s="167">
        <v>1870527398</v>
      </c>
      <c r="K89" s="167">
        <v>1865951882.4785078</v>
      </c>
      <c r="L89" s="167">
        <v>2472664385</v>
      </c>
      <c r="M89" s="158">
        <v>0.75463208585800001</v>
      </c>
      <c r="N89" s="168">
        <v>9.3064512388999994</v>
      </c>
      <c r="O89" s="164" t="s">
        <v>79</v>
      </c>
      <c r="P89" s="160">
        <v>0.72526029810000003</v>
      </c>
      <c r="Q89" s="169"/>
      <c r="R89" s="170"/>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134"/>
      <c r="AP89" s="134"/>
      <c r="AQ89" s="134"/>
      <c r="AR89" s="138"/>
      <c r="AU89" s="134"/>
      <c r="AV89" s="134"/>
      <c r="AW89" s="134"/>
    </row>
    <row r="90" spans="2:49" ht="18" customHeight="1">
      <c r="B90" s="163" t="s">
        <v>124</v>
      </c>
      <c r="C90" s="164" t="s">
        <v>84</v>
      </c>
      <c r="D90" s="165" t="s">
        <v>76</v>
      </c>
      <c r="E90" s="164" t="s">
        <v>77</v>
      </c>
      <c r="F90" s="166">
        <v>43917.705648148149</v>
      </c>
      <c r="G90" s="166">
        <v>45069</v>
      </c>
      <c r="H90" s="165" t="s">
        <v>78</v>
      </c>
      <c r="I90" s="167">
        <v>303549182</v>
      </c>
      <c r="J90" s="167">
        <v>238082679</v>
      </c>
      <c r="K90" s="167">
        <v>238219606.58287242</v>
      </c>
      <c r="L90" s="167">
        <v>303549182</v>
      </c>
      <c r="M90" s="158">
        <v>0.78478092088200002</v>
      </c>
      <c r="N90" s="168">
        <v>9.0922826816000004</v>
      </c>
      <c r="O90" s="164" t="s">
        <v>79</v>
      </c>
      <c r="P90" s="160">
        <v>9.2591467400000002E-2</v>
      </c>
      <c r="Q90" s="169"/>
      <c r="R90" s="170"/>
      <c r="S90" s="134"/>
      <c r="T90" s="134"/>
      <c r="U90" s="134"/>
      <c r="V90" s="134"/>
      <c r="W90" s="134"/>
      <c r="X90" s="134"/>
      <c r="Y90" s="134"/>
      <c r="Z90" s="134"/>
      <c r="AA90" s="134"/>
      <c r="AB90" s="134"/>
      <c r="AC90" s="134"/>
      <c r="AD90" s="134"/>
      <c r="AE90" s="134"/>
      <c r="AF90" s="134"/>
      <c r="AG90" s="134"/>
      <c r="AH90" s="134"/>
      <c r="AI90" s="134"/>
      <c r="AJ90" s="134"/>
      <c r="AK90" s="134"/>
      <c r="AL90" s="134"/>
      <c r="AM90" s="134"/>
      <c r="AN90" s="134"/>
      <c r="AO90" s="134"/>
      <c r="AP90" s="134"/>
      <c r="AQ90" s="134"/>
      <c r="AR90" s="138"/>
      <c r="AU90" s="134"/>
      <c r="AV90" s="134"/>
      <c r="AW90" s="134"/>
    </row>
    <row r="91" spans="2:49" ht="18" customHeight="1">
      <c r="B91" s="163" t="s">
        <v>124</v>
      </c>
      <c r="C91" s="164" t="s">
        <v>84</v>
      </c>
      <c r="D91" s="165" t="s">
        <v>76</v>
      </c>
      <c r="E91" s="164" t="s">
        <v>77</v>
      </c>
      <c r="F91" s="166">
        <v>43754.551053240742</v>
      </c>
      <c r="G91" s="166">
        <v>45069</v>
      </c>
      <c r="H91" s="165" t="s">
        <v>78</v>
      </c>
      <c r="I91" s="167">
        <v>884812880</v>
      </c>
      <c r="J91" s="167">
        <v>678105645</v>
      </c>
      <c r="K91" s="167">
        <v>674279560.04439688</v>
      </c>
      <c r="L91" s="167">
        <v>884812880</v>
      </c>
      <c r="M91" s="158">
        <v>0.76205893391199997</v>
      </c>
      <c r="N91" s="168">
        <v>8.8892450264999994</v>
      </c>
      <c r="O91" s="164" t="s">
        <v>79</v>
      </c>
      <c r="P91" s="160">
        <v>0.26207974560000002</v>
      </c>
      <c r="Q91" s="169"/>
      <c r="R91" s="170"/>
      <c r="S91" s="134"/>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c r="AP91" s="134"/>
      <c r="AQ91" s="134"/>
      <c r="AR91" s="138"/>
      <c r="AU91" s="134"/>
      <c r="AV91" s="134"/>
      <c r="AW91" s="134"/>
    </row>
    <row r="92" spans="2:49" ht="18" customHeight="1">
      <c r="B92" s="163" t="s">
        <v>124</v>
      </c>
      <c r="C92" s="164" t="s">
        <v>84</v>
      </c>
      <c r="D92" s="165" t="s">
        <v>76</v>
      </c>
      <c r="E92" s="164" t="s">
        <v>77</v>
      </c>
      <c r="F92" s="166">
        <v>43917.707604166666</v>
      </c>
      <c r="G92" s="166">
        <v>45069</v>
      </c>
      <c r="H92" s="165" t="s">
        <v>78</v>
      </c>
      <c r="I92" s="167">
        <v>193754789</v>
      </c>
      <c r="J92" s="167">
        <v>151960598</v>
      </c>
      <c r="K92" s="167">
        <v>152048505.43388492</v>
      </c>
      <c r="L92" s="167">
        <v>193754789</v>
      </c>
      <c r="M92" s="158">
        <v>0.78474708273600002</v>
      </c>
      <c r="N92" s="168">
        <v>9.0941193968</v>
      </c>
      <c r="O92" s="164" t="s">
        <v>79</v>
      </c>
      <c r="P92" s="160">
        <v>5.9098385900000001E-2</v>
      </c>
      <c r="Q92" s="169"/>
      <c r="R92" s="170"/>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34"/>
      <c r="AR92" s="138"/>
      <c r="AU92" s="134"/>
      <c r="AV92" s="134"/>
      <c r="AW92" s="134"/>
    </row>
    <row r="93" spans="2:49" ht="18" customHeight="1">
      <c r="B93" s="163" t="s">
        <v>124</v>
      </c>
      <c r="C93" s="164" t="s">
        <v>84</v>
      </c>
      <c r="D93" s="165" t="s">
        <v>76</v>
      </c>
      <c r="E93" s="164" t="s">
        <v>77</v>
      </c>
      <c r="F93" s="166">
        <v>43655.595509259256</v>
      </c>
      <c r="G93" s="166">
        <v>45069</v>
      </c>
      <c r="H93" s="165" t="s">
        <v>78</v>
      </c>
      <c r="I93" s="167">
        <v>8425884928</v>
      </c>
      <c r="J93" s="167">
        <v>6264208218</v>
      </c>
      <c r="K93" s="167">
        <v>6253440609.6057463</v>
      </c>
      <c r="L93" s="167">
        <v>8425884928</v>
      </c>
      <c r="M93" s="158">
        <v>0.74217018901200005</v>
      </c>
      <c r="N93" s="168">
        <v>9.3065860764000004</v>
      </c>
      <c r="O93" s="164" t="s">
        <v>79</v>
      </c>
      <c r="P93" s="160">
        <v>2.4305944024000001</v>
      </c>
      <c r="Q93" s="169"/>
      <c r="R93" s="170"/>
      <c r="S93" s="134"/>
      <c r="T93" s="134"/>
      <c r="U93" s="134"/>
      <c r="V93" s="134"/>
      <c r="W93" s="134"/>
      <c r="X93" s="134"/>
      <c r="Y93" s="134"/>
      <c r="Z93" s="134"/>
      <c r="AA93" s="134"/>
      <c r="AB93" s="134"/>
      <c r="AC93" s="134"/>
      <c r="AD93" s="134"/>
      <c r="AE93" s="134"/>
      <c r="AF93" s="134"/>
      <c r="AG93" s="134"/>
      <c r="AH93" s="134"/>
      <c r="AI93" s="134"/>
      <c r="AJ93" s="134"/>
      <c r="AK93" s="134"/>
      <c r="AL93" s="134"/>
      <c r="AM93" s="134"/>
      <c r="AN93" s="134"/>
      <c r="AO93" s="134"/>
      <c r="AP93" s="134"/>
      <c r="AQ93" s="134"/>
      <c r="AR93" s="138"/>
      <c r="AU93" s="134"/>
      <c r="AV93" s="134"/>
      <c r="AW93" s="134"/>
    </row>
    <row r="94" spans="2:49" ht="18" customHeight="1">
      <c r="B94" s="163" t="s">
        <v>75</v>
      </c>
      <c r="C94" s="164" t="s">
        <v>84</v>
      </c>
      <c r="D94" s="165" t="s">
        <v>76</v>
      </c>
      <c r="E94" s="164" t="s">
        <v>77</v>
      </c>
      <c r="F94" s="166">
        <v>43791.437928240739</v>
      </c>
      <c r="G94" s="166">
        <v>44085</v>
      </c>
      <c r="H94" s="165" t="s">
        <v>78</v>
      </c>
      <c r="I94" s="167">
        <v>533534247</v>
      </c>
      <c r="J94" s="167">
        <v>502928557</v>
      </c>
      <c r="K94" s="167">
        <v>502930408.41894555</v>
      </c>
      <c r="L94" s="167">
        <v>533534247</v>
      </c>
      <c r="M94" s="158">
        <v>0.94263941114700001</v>
      </c>
      <c r="N94" s="168">
        <v>7.8552405217999999</v>
      </c>
      <c r="O94" s="164" t="s">
        <v>79</v>
      </c>
      <c r="P94" s="160">
        <v>0.1954795627</v>
      </c>
      <c r="Q94" s="169"/>
      <c r="R94" s="170"/>
      <c r="S94" s="134"/>
      <c r="T94" s="134"/>
      <c r="U94" s="134"/>
      <c r="V94" s="134"/>
      <c r="W94" s="134"/>
      <c r="X94" s="134"/>
      <c r="Y94" s="134"/>
      <c r="Z94" s="134"/>
      <c r="AA94" s="134"/>
      <c r="AB94" s="134"/>
      <c r="AC94" s="134"/>
      <c r="AD94" s="134"/>
      <c r="AE94" s="134"/>
      <c r="AF94" s="134"/>
      <c r="AG94" s="134"/>
      <c r="AH94" s="134"/>
      <c r="AI94" s="134"/>
      <c r="AJ94" s="134"/>
      <c r="AK94" s="134"/>
      <c r="AL94" s="134"/>
      <c r="AM94" s="134"/>
      <c r="AN94" s="134"/>
      <c r="AO94" s="134"/>
      <c r="AP94" s="134"/>
      <c r="AQ94" s="134"/>
      <c r="AR94" s="138"/>
      <c r="AU94" s="134"/>
      <c r="AV94" s="134"/>
      <c r="AW94" s="134"/>
    </row>
    <row r="95" spans="2:49" ht="18" customHeight="1">
      <c r="B95" s="171" t="s">
        <v>85</v>
      </c>
      <c r="C95" s="172"/>
      <c r="D95" s="173"/>
      <c r="E95" s="172"/>
      <c r="F95" s="174"/>
      <c r="G95" s="174"/>
      <c r="H95" s="173"/>
      <c r="I95" s="175">
        <v>12957034382</v>
      </c>
      <c r="J95" s="175">
        <v>9829226066</v>
      </c>
      <c r="K95" s="175">
        <v>9816812480.2576942</v>
      </c>
      <c r="L95" s="175">
        <v>12957034382</v>
      </c>
      <c r="M95" s="158"/>
      <c r="N95" s="176"/>
      <c r="O95" s="172"/>
      <c r="P95" s="177">
        <v>3.8156098304000006</v>
      </c>
      <c r="Q95" s="178"/>
      <c r="R95" s="179"/>
      <c r="S95" s="134"/>
      <c r="T95" s="134"/>
      <c r="U95" s="134"/>
      <c r="V95" s="134"/>
      <c r="W95" s="134"/>
      <c r="X95" s="134"/>
      <c r="Y95" s="134"/>
      <c r="Z95" s="134"/>
      <c r="AA95" s="134"/>
      <c r="AB95" s="134"/>
      <c r="AC95" s="134"/>
      <c r="AD95" s="134"/>
      <c r="AE95" s="134"/>
      <c r="AF95" s="134"/>
      <c r="AG95" s="134"/>
      <c r="AH95" s="134"/>
      <c r="AI95" s="134"/>
      <c r="AJ95" s="134"/>
      <c r="AK95" s="134"/>
      <c r="AL95" s="134"/>
      <c r="AM95" s="134"/>
      <c r="AN95" s="134"/>
      <c r="AO95" s="134"/>
      <c r="AP95" s="134"/>
      <c r="AQ95" s="134"/>
      <c r="AR95" s="138"/>
      <c r="AU95" s="134"/>
      <c r="AV95" s="134"/>
      <c r="AW95" s="134"/>
    </row>
    <row r="96" spans="2:49" ht="18" customHeight="1">
      <c r="B96" s="163" t="s">
        <v>75</v>
      </c>
      <c r="C96" s="164" t="s">
        <v>86</v>
      </c>
      <c r="D96" s="165" t="s">
        <v>76</v>
      </c>
      <c r="E96" s="164" t="s">
        <v>77</v>
      </c>
      <c r="F96" s="166">
        <v>43943.489317129628</v>
      </c>
      <c r="G96" s="166">
        <v>44439</v>
      </c>
      <c r="H96" s="165" t="s">
        <v>78</v>
      </c>
      <c r="I96" s="167">
        <v>500000000</v>
      </c>
      <c r="J96" s="167">
        <v>454085266</v>
      </c>
      <c r="K96" s="167">
        <v>460210861.10225451</v>
      </c>
      <c r="L96" s="167">
        <v>500000000</v>
      </c>
      <c r="M96" s="158">
        <v>0.92042172220499996</v>
      </c>
      <c r="N96" s="168">
        <v>7.3455551098000003</v>
      </c>
      <c r="O96" s="164" t="s">
        <v>79</v>
      </c>
      <c r="P96" s="160">
        <v>0.17887528050000001</v>
      </c>
      <c r="Q96" s="169"/>
      <c r="R96" s="170"/>
      <c r="S96" s="134"/>
      <c r="T96" s="134"/>
      <c r="U96" s="134"/>
      <c r="V96" s="134"/>
      <c r="W96" s="134"/>
      <c r="X96" s="134"/>
      <c r="Y96" s="134"/>
      <c r="Z96" s="134"/>
      <c r="AA96" s="134"/>
      <c r="AB96" s="134"/>
      <c r="AC96" s="134"/>
      <c r="AD96" s="134"/>
      <c r="AE96" s="134"/>
      <c r="AF96" s="134"/>
      <c r="AG96" s="134"/>
      <c r="AH96" s="134"/>
      <c r="AI96" s="134"/>
      <c r="AJ96" s="134"/>
      <c r="AK96" s="134"/>
      <c r="AL96" s="134"/>
      <c r="AM96" s="134"/>
      <c r="AN96" s="134"/>
      <c r="AO96" s="134"/>
      <c r="AP96" s="134"/>
      <c r="AQ96" s="134"/>
      <c r="AR96" s="138"/>
      <c r="AU96" s="134"/>
      <c r="AV96" s="134"/>
      <c r="AW96" s="134"/>
    </row>
    <row r="97" spans="2:49" ht="18" customHeight="1">
      <c r="B97" s="163" t="s">
        <v>75</v>
      </c>
      <c r="C97" s="164" t="s">
        <v>86</v>
      </c>
      <c r="D97" s="165" t="s">
        <v>76</v>
      </c>
      <c r="E97" s="164" t="s">
        <v>77</v>
      </c>
      <c r="F97" s="166">
        <v>43866.512974537036</v>
      </c>
      <c r="G97" s="166">
        <v>44411</v>
      </c>
      <c r="H97" s="165" t="s">
        <v>78</v>
      </c>
      <c r="I97" s="167">
        <v>554226026</v>
      </c>
      <c r="J97" s="167">
        <v>500098436</v>
      </c>
      <c r="K97" s="167">
        <v>505643781.90753525</v>
      </c>
      <c r="L97" s="167">
        <v>554226026</v>
      </c>
      <c r="M97" s="158">
        <v>0.91234218204600004</v>
      </c>
      <c r="N97" s="168">
        <v>7.4510970269000003</v>
      </c>
      <c r="O97" s="164" t="s">
        <v>79</v>
      </c>
      <c r="P97" s="160">
        <v>0.1965341998</v>
      </c>
      <c r="Q97" s="169"/>
      <c r="R97" s="170"/>
      <c r="S97" s="134"/>
      <c r="T97" s="134"/>
      <c r="U97" s="134"/>
      <c r="V97" s="134"/>
      <c r="W97" s="134"/>
      <c r="X97" s="134"/>
      <c r="Y97" s="134"/>
      <c r="Z97" s="134"/>
      <c r="AA97" s="134"/>
      <c r="AB97" s="134"/>
      <c r="AC97" s="134"/>
      <c r="AD97" s="134"/>
      <c r="AE97" s="134"/>
      <c r="AF97" s="134"/>
      <c r="AG97" s="134"/>
      <c r="AH97" s="134"/>
      <c r="AI97" s="134"/>
      <c r="AJ97" s="134"/>
      <c r="AK97" s="134"/>
      <c r="AL97" s="134"/>
      <c r="AM97" s="134"/>
      <c r="AN97" s="134"/>
      <c r="AO97" s="134"/>
      <c r="AP97" s="134"/>
      <c r="AQ97" s="134"/>
      <c r="AR97" s="138"/>
      <c r="AU97" s="134"/>
      <c r="AV97" s="134"/>
      <c r="AW97" s="134"/>
    </row>
    <row r="98" spans="2:49" ht="18" customHeight="1">
      <c r="B98" s="163" t="s">
        <v>75</v>
      </c>
      <c r="C98" s="164" t="s">
        <v>86</v>
      </c>
      <c r="D98" s="165" t="s">
        <v>76</v>
      </c>
      <c r="E98" s="164" t="s">
        <v>77</v>
      </c>
      <c r="F98" s="166">
        <v>43885.651203703703</v>
      </c>
      <c r="G98" s="166">
        <v>44428</v>
      </c>
      <c r="H98" s="165" t="s">
        <v>78</v>
      </c>
      <c r="I98" s="167">
        <v>554226026</v>
      </c>
      <c r="J98" s="167">
        <v>500295365</v>
      </c>
      <c r="K98" s="167">
        <v>503953376.54651767</v>
      </c>
      <c r="L98" s="167">
        <v>554226026</v>
      </c>
      <c r="M98" s="158">
        <v>0.90929215321000001</v>
      </c>
      <c r="N98" s="168">
        <v>7.4506619513999999</v>
      </c>
      <c r="O98" s="164" t="s">
        <v>79</v>
      </c>
      <c r="P98" s="160">
        <v>0.1958771711</v>
      </c>
      <c r="Q98" s="169"/>
      <c r="R98" s="170"/>
      <c r="S98" s="134"/>
      <c r="T98" s="134"/>
      <c r="U98" s="134"/>
      <c r="V98" s="134"/>
      <c r="W98" s="134"/>
      <c r="X98" s="134"/>
      <c r="Y98" s="134"/>
      <c r="Z98" s="134"/>
      <c r="AA98" s="134"/>
      <c r="AB98" s="134"/>
      <c r="AC98" s="134"/>
      <c r="AD98" s="134"/>
      <c r="AE98" s="134"/>
      <c r="AF98" s="134"/>
      <c r="AG98" s="134"/>
      <c r="AH98" s="134"/>
      <c r="AI98" s="134"/>
      <c r="AJ98" s="134"/>
      <c r="AK98" s="134"/>
      <c r="AL98" s="134"/>
      <c r="AM98" s="134"/>
      <c r="AN98" s="134"/>
      <c r="AO98" s="134"/>
      <c r="AP98" s="134"/>
      <c r="AQ98" s="134"/>
      <c r="AR98" s="138"/>
      <c r="AU98" s="134"/>
      <c r="AV98" s="134"/>
      <c r="AW98" s="134"/>
    </row>
    <row r="99" spans="2:49" ht="18" customHeight="1">
      <c r="B99" s="163" t="s">
        <v>75</v>
      </c>
      <c r="C99" s="164" t="s">
        <v>86</v>
      </c>
      <c r="D99" s="165" t="s">
        <v>76</v>
      </c>
      <c r="E99" s="164" t="s">
        <v>77</v>
      </c>
      <c r="F99" s="166">
        <v>43894.709861111114</v>
      </c>
      <c r="G99" s="166">
        <v>44439</v>
      </c>
      <c r="H99" s="165" t="s">
        <v>78</v>
      </c>
      <c r="I99" s="167">
        <v>553478081</v>
      </c>
      <c r="J99" s="167">
        <v>500097090</v>
      </c>
      <c r="K99" s="167">
        <v>502824566.34464729</v>
      </c>
      <c r="L99" s="167">
        <v>553478081</v>
      </c>
      <c r="M99" s="158">
        <v>0.90848144417200005</v>
      </c>
      <c r="N99" s="168">
        <v>7.3455551004000004</v>
      </c>
      <c r="O99" s="164" t="s">
        <v>79</v>
      </c>
      <c r="P99" s="160">
        <v>0.19543842380000001</v>
      </c>
      <c r="Q99" s="169"/>
      <c r="R99" s="170"/>
      <c r="S99" s="134"/>
      <c r="T99" s="134"/>
      <c r="U99" s="134"/>
      <c r="V99" s="134"/>
      <c r="W99" s="134"/>
      <c r="X99" s="134"/>
      <c r="Y99" s="134"/>
      <c r="Z99" s="134"/>
      <c r="AA99" s="134"/>
      <c r="AB99" s="134"/>
      <c r="AC99" s="134"/>
      <c r="AD99" s="134"/>
      <c r="AE99" s="134"/>
      <c r="AF99" s="134"/>
      <c r="AG99" s="134"/>
      <c r="AH99" s="134"/>
      <c r="AI99" s="134"/>
      <c r="AJ99" s="134"/>
      <c r="AK99" s="134"/>
      <c r="AL99" s="134"/>
      <c r="AM99" s="134"/>
      <c r="AN99" s="134"/>
      <c r="AO99" s="134"/>
      <c r="AP99" s="134"/>
      <c r="AQ99" s="134"/>
      <c r="AR99" s="138"/>
      <c r="AU99" s="134"/>
      <c r="AV99" s="134"/>
      <c r="AW99" s="134"/>
    </row>
    <row r="100" spans="2:49" ht="18" customHeight="1">
      <c r="B100" s="163" t="s">
        <v>75</v>
      </c>
      <c r="C100" s="164" t="s">
        <v>86</v>
      </c>
      <c r="D100" s="165" t="s">
        <v>76</v>
      </c>
      <c r="E100" s="164" t="s">
        <v>77</v>
      </c>
      <c r="F100" s="166">
        <v>43894.655671296299</v>
      </c>
      <c r="G100" s="166">
        <v>44439</v>
      </c>
      <c r="H100" s="165" t="s">
        <v>78</v>
      </c>
      <c r="I100" s="167">
        <v>553478081</v>
      </c>
      <c r="J100" s="167">
        <v>500097090</v>
      </c>
      <c r="K100" s="167">
        <v>42613705.195551284</v>
      </c>
      <c r="L100" s="167">
        <v>553478081</v>
      </c>
      <c r="M100" s="158">
        <v>7.6992579576999995E-2</v>
      </c>
      <c r="N100" s="168">
        <v>7.3455551004000004</v>
      </c>
      <c r="O100" s="164" t="s">
        <v>79</v>
      </c>
      <c r="P100" s="160">
        <v>1.6563143400000001E-2</v>
      </c>
      <c r="Q100" s="169"/>
      <c r="R100" s="170"/>
      <c r="S100" s="134"/>
      <c r="T100" s="134"/>
      <c r="U100" s="134"/>
      <c r="V100" s="134"/>
      <c r="W100" s="134"/>
      <c r="X100" s="134"/>
      <c r="Y100" s="134"/>
      <c r="Z100" s="134"/>
      <c r="AA100" s="134"/>
      <c r="AB100" s="134"/>
      <c r="AC100" s="134"/>
      <c r="AD100" s="134"/>
      <c r="AE100" s="134"/>
      <c r="AF100" s="134"/>
      <c r="AG100" s="134"/>
      <c r="AH100" s="134"/>
      <c r="AI100" s="134"/>
      <c r="AJ100" s="134"/>
      <c r="AK100" s="134"/>
      <c r="AL100" s="134"/>
      <c r="AM100" s="134"/>
      <c r="AN100" s="134"/>
      <c r="AO100" s="134"/>
      <c r="AP100" s="134"/>
      <c r="AQ100" s="134"/>
      <c r="AR100" s="138"/>
      <c r="AU100" s="134"/>
      <c r="AV100" s="134"/>
      <c r="AW100" s="134"/>
    </row>
    <row r="101" spans="2:49" ht="18" customHeight="1">
      <c r="B101" s="163" t="s">
        <v>75</v>
      </c>
      <c r="C101" s="164" t="s">
        <v>86</v>
      </c>
      <c r="D101" s="165" t="s">
        <v>76</v>
      </c>
      <c r="E101" s="164" t="s">
        <v>77</v>
      </c>
      <c r="F101" s="166">
        <v>43892.50922453704</v>
      </c>
      <c r="G101" s="166">
        <v>44435</v>
      </c>
      <c r="H101" s="165" t="s">
        <v>78</v>
      </c>
      <c r="I101" s="167">
        <v>554226026</v>
      </c>
      <c r="J101" s="167">
        <v>500295365</v>
      </c>
      <c r="K101" s="167">
        <v>503259322.6954636</v>
      </c>
      <c r="L101" s="167">
        <v>554226026</v>
      </c>
      <c r="M101" s="158">
        <v>0.90803985934700004</v>
      </c>
      <c r="N101" s="168">
        <v>7.4506619513999999</v>
      </c>
      <c r="O101" s="164" t="s">
        <v>79</v>
      </c>
      <c r="P101" s="160">
        <v>0.19560740539999999</v>
      </c>
      <c r="Q101" s="169"/>
      <c r="R101" s="170"/>
      <c r="S101" s="134"/>
      <c r="T101" s="134"/>
      <c r="U101" s="134"/>
      <c r="V101" s="134"/>
      <c r="W101" s="134"/>
      <c r="X101" s="134"/>
      <c r="Y101" s="134"/>
      <c r="Z101" s="134"/>
      <c r="AA101" s="134"/>
      <c r="AB101" s="134"/>
      <c r="AC101" s="134"/>
      <c r="AD101" s="134"/>
      <c r="AE101" s="134"/>
      <c r="AF101" s="134"/>
      <c r="AG101" s="134"/>
      <c r="AH101" s="134"/>
      <c r="AI101" s="134"/>
      <c r="AJ101" s="134"/>
      <c r="AK101" s="134"/>
      <c r="AL101" s="134"/>
      <c r="AM101" s="134"/>
      <c r="AN101" s="134"/>
      <c r="AO101" s="134"/>
      <c r="AP101" s="134"/>
      <c r="AQ101" s="134"/>
      <c r="AR101" s="138"/>
      <c r="AU101" s="134"/>
      <c r="AV101" s="134"/>
      <c r="AW101" s="134"/>
    </row>
    <row r="102" spans="2:49" ht="18" customHeight="1">
      <c r="B102" s="163" t="s">
        <v>75</v>
      </c>
      <c r="C102" s="164" t="s">
        <v>86</v>
      </c>
      <c r="D102" s="165" t="s">
        <v>76</v>
      </c>
      <c r="E102" s="164" t="s">
        <v>77</v>
      </c>
      <c r="F102" s="166">
        <v>43885.4453587963</v>
      </c>
      <c r="G102" s="166">
        <v>44417</v>
      </c>
      <c r="H102" s="165" t="s">
        <v>78</v>
      </c>
      <c r="I102" s="167">
        <v>554226026</v>
      </c>
      <c r="J102" s="167">
        <v>501380086</v>
      </c>
      <c r="K102" s="167">
        <v>43270689.345266975</v>
      </c>
      <c r="L102" s="167">
        <v>554226026</v>
      </c>
      <c r="M102" s="158">
        <v>7.8074084065999999E-2</v>
      </c>
      <c r="N102" s="168">
        <v>7.4511030245000001</v>
      </c>
      <c r="O102" s="164" t="s">
        <v>79</v>
      </c>
      <c r="P102" s="160">
        <v>1.6818500699999999E-2</v>
      </c>
      <c r="Q102" s="169"/>
      <c r="R102" s="170"/>
      <c r="S102" s="134"/>
      <c r="T102" s="134"/>
      <c r="U102" s="134"/>
      <c r="V102" s="134"/>
      <c r="W102" s="134"/>
      <c r="X102" s="134"/>
      <c r="Y102" s="134"/>
      <c r="Z102" s="134"/>
      <c r="AA102" s="134"/>
      <c r="AB102" s="134"/>
      <c r="AC102" s="134"/>
      <c r="AD102" s="134"/>
      <c r="AE102" s="134"/>
      <c r="AF102" s="134"/>
      <c r="AG102" s="134"/>
      <c r="AH102" s="134"/>
      <c r="AI102" s="134"/>
      <c r="AJ102" s="134"/>
      <c r="AK102" s="134"/>
      <c r="AL102" s="134"/>
      <c r="AM102" s="134"/>
      <c r="AN102" s="134"/>
      <c r="AO102" s="134"/>
      <c r="AP102" s="134"/>
      <c r="AQ102" s="134"/>
      <c r="AR102" s="138"/>
      <c r="AU102" s="134"/>
      <c r="AV102" s="134"/>
      <c r="AW102" s="134"/>
    </row>
    <row r="103" spans="2:49" ht="18" customHeight="1">
      <c r="B103" s="163" t="s">
        <v>75</v>
      </c>
      <c r="C103" s="164" t="s">
        <v>86</v>
      </c>
      <c r="D103" s="165" t="s">
        <v>76</v>
      </c>
      <c r="E103" s="164" t="s">
        <v>77</v>
      </c>
      <c r="F103" s="166">
        <v>43885.652905092589</v>
      </c>
      <c r="G103" s="166">
        <v>44428</v>
      </c>
      <c r="H103" s="165" t="s">
        <v>78</v>
      </c>
      <c r="I103" s="167">
        <v>554226026</v>
      </c>
      <c r="J103" s="167">
        <v>500295365</v>
      </c>
      <c r="K103" s="167">
        <v>503953376.54651767</v>
      </c>
      <c r="L103" s="167">
        <v>554226026</v>
      </c>
      <c r="M103" s="158">
        <v>0.90929215321000001</v>
      </c>
      <c r="N103" s="168">
        <v>7.4506619513999999</v>
      </c>
      <c r="O103" s="164" t="s">
        <v>79</v>
      </c>
      <c r="P103" s="160">
        <v>0.1958771711</v>
      </c>
      <c r="Q103" s="169"/>
      <c r="R103" s="170"/>
      <c r="S103" s="134"/>
      <c r="T103" s="134"/>
      <c r="U103" s="134"/>
      <c r="V103" s="134"/>
      <c r="W103" s="134"/>
      <c r="X103" s="134"/>
      <c r="Y103" s="134"/>
      <c r="Z103" s="134"/>
      <c r="AA103" s="134"/>
      <c r="AB103" s="134"/>
      <c r="AC103" s="134"/>
      <c r="AD103" s="134"/>
      <c r="AE103" s="134"/>
      <c r="AF103" s="134"/>
      <c r="AG103" s="134"/>
      <c r="AH103" s="134"/>
      <c r="AI103" s="134"/>
      <c r="AJ103" s="134"/>
      <c r="AK103" s="134"/>
      <c r="AL103" s="134"/>
      <c r="AM103" s="134"/>
      <c r="AN103" s="134"/>
      <c r="AO103" s="134"/>
      <c r="AP103" s="134"/>
      <c r="AQ103" s="134"/>
      <c r="AR103" s="138"/>
      <c r="AU103" s="134"/>
      <c r="AV103" s="134"/>
      <c r="AW103" s="134"/>
    </row>
    <row r="104" spans="2:49" ht="18" customHeight="1">
      <c r="B104" s="163" t="s">
        <v>75</v>
      </c>
      <c r="C104" s="164" t="s">
        <v>86</v>
      </c>
      <c r="D104" s="165" t="s">
        <v>76</v>
      </c>
      <c r="E104" s="164" t="s">
        <v>77</v>
      </c>
      <c r="F104" s="166">
        <v>43885.649965277778</v>
      </c>
      <c r="G104" s="166">
        <v>44428</v>
      </c>
      <c r="H104" s="165" t="s">
        <v>78</v>
      </c>
      <c r="I104" s="167">
        <v>554226026</v>
      </c>
      <c r="J104" s="167">
        <v>500295365</v>
      </c>
      <c r="K104" s="167">
        <v>503953376.54651767</v>
      </c>
      <c r="L104" s="167">
        <v>554226026</v>
      </c>
      <c r="M104" s="158">
        <v>0.90929215321000001</v>
      </c>
      <c r="N104" s="168">
        <v>7.4506619513999999</v>
      </c>
      <c r="O104" s="164" t="s">
        <v>79</v>
      </c>
      <c r="P104" s="160">
        <v>0.1958771711</v>
      </c>
      <c r="Q104" s="169"/>
      <c r="R104" s="170"/>
      <c r="S104" s="134"/>
      <c r="T104" s="134"/>
      <c r="U104" s="134"/>
      <c r="V104" s="134"/>
      <c r="W104" s="134"/>
      <c r="X104" s="134"/>
      <c r="Y104" s="134"/>
      <c r="Z104" s="134"/>
      <c r="AA104" s="134"/>
      <c r="AB104" s="134"/>
      <c r="AC104" s="134"/>
      <c r="AD104" s="134"/>
      <c r="AE104" s="134"/>
      <c r="AF104" s="134"/>
      <c r="AG104" s="134"/>
      <c r="AH104" s="134"/>
      <c r="AI104" s="134"/>
      <c r="AJ104" s="134"/>
      <c r="AK104" s="134"/>
      <c r="AL104" s="134"/>
      <c r="AM104" s="134"/>
      <c r="AN104" s="134"/>
      <c r="AO104" s="134"/>
      <c r="AP104" s="134"/>
      <c r="AQ104" s="134"/>
      <c r="AR104" s="138"/>
      <c r="AU104" s="134"/>
      <c r="AV104" s="134"/>
      <c r="AW104" s="134"/>
    </row>
    <row r="105" spans="2:49" ht="18" customHeight="1">
      <c r="B105" s="163" t="s">
        <v>75</v>
      </c>
      <c r="C105" s="164" t="s">
        <v>86</v>
      </c>
      <c r="D105" s="165" t="s">
        <v>76</v>
      </c>
      <c r="E105" s="164" t="s">
        <v>77</v>
      </c>
      <c r="F105" s="166">
        <v>43943.488333333335</v>
      </c>
      <c r="G105" s="166">
        <v>44439</v>
      </c>
      <c r="H105" s="165" t="s">
        <v>78</v>
      </c>
      <c r="I105" s="167">
        <v>500000000</v>
      </c>
      <c r="J105" s="167">
        <v>454085266</v>
      </c>
      <c r="K105" s="167">
        <v>460210861.10225451</v>
      </c>
      <c r="L105" s="167">
        <v>500000000</v>
      </c>
      <c r="M105" s="158">
        <v>0.92042172220499996</v>
      </c>
      <c r="N105" s="168">
        <v>7.3455551098000003</v>
      </c>
      <c r="O105" s="164" t="s">
        <v>79</v>
      </c>
      <c r="P105" s="160">
        <v>0.17887528050000001</v>
      </c>
      <c r="Q105" s="169"/>
      <c r="R105" s="170"/>
      <c r="S105" s="134"/>
      <c r="T105" s="134"/>
      <c r="U105" s="134"/>
      <c r="V105" s="134"/>
      <c r="W105" s="134"/>
      <c r="X105" s="134"/>
      <c r="Y105" s="134"/>
      <c r="Z105" s="134"/>
      <c r="AA105" s="134"/>
      <c r="AB105" s="134"/>
      <c r="AC105" s="134"/>
      <c r="AD105" s="134"/>
      <c r="AE105" s="134"/>
      <c r="AF105" s="134"/>
      <c r="AG105" s="134"/>
      <c r="AH105" s="134"/>
      <c r="AI105" s="134"/>
      <c r="AJ105" s="134"/>
      <c r="AK105" s="134"/>
      <c r="AL105" s="134"/>
      <c r="AM105" s="134"/>
      <c r="AN105" s="134"/>
      <c r="AO105" s="134"/>
      <c r="AP105" s="134"/>
      <c r="AQ105" s="134"/>
      <c r="AR105" s="138"/>
      <c r="AU105" s="134"/>
      <c r="AV105" s="134"/>
      <c r="AW105" s="134"/>
    </row>
    <row r="106" spans="2:49" ht="18" customHeight="1">
      <c r="B106" s="163" t="s">
        <v>75</v>
      </c>
      <c r="C106" s="164" t="s">
        <v>86</v>
      </c>
      <c r="D106" s="165" t="s">
        <v>76</v>
      </c>
      <c r="E106" s="164" t="s">
        <v>77</v>
      </c>
      <c r="F106" s="166">
        <v>43894.657465277778</v>
      </c>
      <c r="G106" s="166">
        <v>44439</v>
      </c>
      <c r="H106" s="165" t="s">
        <v>78</v>
      </c>
      <c r="I106" s="167">
        <v>553478081</v>
      </c>
      <c r="J106" s="167">
        <v>500097090</v>
      </c>
      <c r="K106" s="167">
        <v>502824566.34464729</v>
      </c>
      <c r="L106" s="167">
        <v>553478081</v>
      </c>
      <c r="M106" s="158">
        <v>0.90848144417200005</v>
      </c>
      <c r="N106" s="168">
        <v>7.3455551004000004</v>
      </c>
      <c r="O106" s="164" t="s">
        <v>79</v>
      </c>
      <c r="P106" s="160">
        <v>0.19543842380000001</v>
      </c>
      <c r="Q106" s="169"/>
      <c r="R106" s="170"/>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4"/>
      <c r="AP106" s="134"/>
      <c r="AQ106" s="134"/>
      <c r="AR106" s="138"/>
      <c r="AU106" s="134"/>
      <c r="AV106" s="134"/>
      <c r="AW106" s="134"/>
    </row>
    <row r="107" spans="2:49" ht="18" customHeight="1">
      <c r="B107" s="163" t="s">
        <v>75</v>
      </c>
      <c r="C107" s="164" t="s">
        <v>86</v>
      </c>
      <c r="D107" s="165" t="s">
        <v>76</v>
      </c>
      <c r="E107" s="164" t="s">
        <v>77</v>
      </c>
      <c r="F107" s="166">
        <v>43894.653599537036</v>
      </c>
      <c r="G107" s="166">
        <v>44439</v>
      </c>
      <c r="H107" s="165" t="s">
        <v>78</v>
      </c>
      <c r="I107" s="167">
        <v>553478081</v>
      </c>
      <c r="J107" s="167">
        <v>500097090</v>
      </c>
      <c r="K107" s="167">
        <v>42613705.195551284</v>
      </c>
      <c r="L107" s="167">
        <v>553478081</v>
      </c>
      <c r="M107" s="158">
        <v>7.6992579576999995E-2</v>
      </c>
      <c r="N107" s="168">
        <v>7.3455551004000004</v>
      </c>
      <c r="O107" s="164" t="s">
        <v>79</v>
      </c>
      <c r="P107" s="160">
        <v>1.6563143400000001E-2</v>
      </c>
      <c r="Q107" s="169"/>
      <c r="R107" s="170"/>
      <c r="S107" s="134"/>
      <c r="T107" s="134"/>
      <c r="U107" s="134"/>
      <c r="V107" s="134"/>
      <c r="W107" s="134"/>
      <c r="X107" s="134"/>
      <c r="Y107" s="134"/>
      <c r="Z107" s="134"/>
      <c r="AA107" s="134"/>
      <c r="AB107" s="134"/>
      <c r="AC107" s="134"/>
      <c r="AD107" s="134"/>
      <c r="AE107" s="134"/>
      <c r="AF107" s="134"/>
      <c r="AG107" s="134"/>
      <c r="AH107" s="134"/>
      <c r="AI107" s="134"/>
      <c r="AJ107" s="134"/>
      <c r="AK107" s="134"/>
      <c r="AL107" s="134"/>
      <c r="AM107" s="134"/>
      <c r="AN107" s="134"/>
      <c r="AO107" s="134"/>
      <c r="AP107" s="134"/>
      <c r="AQ107" s="134"/>
      <c r="AR107" s="138"/>
      <c r="AU107" s="134"/>
      <c r="AV107" s="134"/>
      <c r="AW107" s="134"/>
    </row>
    <row r="108" spans="2:49" ht="18" customHeight="1">
      <c r="B108" s="163" t="s">
        <v>75</v>
      </c>
      <c r="C108" s="164" t="s">
        <v>86</v>
      </c>
      <c r="D108" s="165" t="s">
        <v>76</v>
      </c>
      <c r="E108" s="164" t="s">
        <v>77</v>
      </c>
      <c r="F108" s="166">
        <v>43892.508263888885</v>
      </c>
      <c r="G108" s="166">
        <v>44435</v>
      </c>
      <c r="H108" s="165" t="s">
        <v>78</v>
      </c>
      <c r="I108" s="167">
        <v>554226026</v>
      </c>
      <c r="J108" s="167">
        <v>500295365</v>
      </c>
      <c r="K108" s="167">
        <v>503259322.6954636</v>
      </c>
      <c r="L108" s="167">
        <v>554226026</v>
      </c>
      <c r="M108" s="158">
        <v>0.90803985934700004</v>
      </c>
      <c r="N108" s="168">
        <v>7.4506619513999999</v>
      </c>
      <c r="O108" s="164" t="s">
        <v>79</v>
      </c>
      <c r="P108" s="160">
        <v>0.19560740539999999</v>
      </c>
      <c r="Q108" s="169"/>
      <c r="R108" s="170"/>
      <c r="S108" s="134"/>
      <c r="T108" s="134"/>
      <c r="U108" s="134"/>
      <c r="V108" s="134"/>
      <c r="W108" s="134"/>
      <c r="X108" s="134"/>
      <c r="Y108" s="134"/>
      <c r="Z108" s="134"/>
      <c r="AA108" s="134"/>
      <c r="AB108" s="134"/>
      <c r="AC108" s="134"/>
      <c r="AD108" s="134"/>
      <c r="AE108" s="134"/>
      <c r="AF108" s="134"/>
      <c r="AG108" s="134"/>
      <c r="AH108" s="134"/>
      <c r="AI108" s="134"/>
      <c r="AJ108" s="134"/>
      <c r="AK108" s="134"/>
      <c r="AL108" s="134"/>
      <c r="AM108" s="134"/>
      <c r="AN108" s="134"/>
      <c r="AO108" s="134"/>
      <c r="AP108" s="134"/>
      <c r="AQ108" s="134"/>
      <c r="AR108" s="138"/>
      <c r="AU108" s="134"/>
      <c r="AV108" s="134"/>
      <c r="AW108" s="134"/>
    </row>
    <row r="109" spans="2:49" ht="18" customHeight="1">
      <c r="B109" s="163" t="s">
        <v>75</v>
      </c>
      <c r="C109" s="164" t="s">
        <v>86</v>
      </c>
      <c r="D109" s="165" t="s">
        <v>76</v>
      </c>
      <c r="E109" s="164" t="s">
        <v>77</v>
      </c>
      <c r="F109" s="166">
        <v>43866.513368055559</v>
      </c>
      <c r="G109" s="166">
        <v>44411</v>
      </c>
      <c r="H109" s="165" t="s">
        <v>78</v>
      </c>
      <c r="I109" s="167">
        <v>554226026</v>
      </c>
      <c r="J109" s="167">
        <v>500098436</v>
      </c>
      <c r="K109" s="167">
        <v>505643781.90753525</v>
      </c>
      <c r="L109" s="167">
        <v>554226026</v>
      </c>
      <c r="M109" s="158">
        <v>0.91234218204600004</v>
      </c>
      <c r="N109" s="168">
        <v>7.4510970269000003</v>
      </c>
      <c r="O109" s="164" t="s">
        <v>79</v>
      </c>
      <c r="P109" s="160">
        <v>0.1965341998</v>
      </c>
      <c r="Q109" s="169"/>
      <c r="R109" s="170"/>
      <c r="S109" s="134"/>
      <c r="T109" s="134"/>
      <c r="U109" s="134"/>
      <c r="V109" s="134"/>
      <c r="W109" s="134"/>
      <c r="X109" s="134"/>
      <c r="Y109" s="134"/>
      <c r="Z109" s="134"/>
      <c r="AA109" s="134"/>
      <c r="AB109" s="134"/>
      <c r="AC109" s="134"/>
      <c r="AD109" s="134"/>
      <c r="AE109" s="134"/>
      <c r="AF109" s="134"/>
      <c r="AG109" s="134"/>
      <c r="AH109" s="134"/>
      <c r="AI109" s="134"/>
      <c r="AJ109" s="134"/>
      <c r="AK109" s="134"/>
      <c r="AL109" s="134"/>
      <c r="AM109" s="134"/>
      <c r="AN109" s="134"/>
      <c r="AO109" s="134"/>
      <c r="AP109" s="134"/>
      <c r="AQ109" s="134"/>
      <c r="AR109" s="138"/>
      <c r="AU109" s="134"/>
      <c r="AV109" s="134"/>
      <c r="AW109" s="134"/>
    </row>
    <row r="110" spans="2:49" ht="18" customHeight="1">
      <c r="B110" s="163" t="s">
        <v>75</v>
      </c>
      <c r="C110" s="164" t="s">
        <v>86</v>
      </c>
      <c r="D110" s="165" t="s">
        <v>76</v>
      </c>
      <c r="E110" s="164" t="s">
        <v>77</v>
      </c>
      <c r="F110" s="166">
        <v>43885.651655092595</v>
      </c>
      <c r="G110" s="166">
        <v>44428</v>
      </c>
      <c r="H110" s="165" t="s">
        <v>78</v>
      </c>
      <c r="I110" s="167">
        <v>554226026</v>
      </c>
      <c r="J110" s="167">
        <v>500295365</v>
      </c>
      <c r="K110" s="167">
        <v>503953376.54651767</v>
      </c>
      <c r="L110" s="167">
        <v>554226026</v>
      </c>
      <c r="M110" s="158">
        <v>0.90929215321000001</v>
      </c>
      <c r="N110" s="168">
        <v>7.4506619513999999</v>
      </c>
      <c r="O110" s="164" t="s">
        <v>79</v>
      </c>
      <c r="P110" s="160">
        <v>0.1958771711</v>
      </c>
      <c r="Q110" s="169"/>
      <c r="R110" s="170"/>
      <c r="S110" s="134"/>
      <c r="T110" s="134"/>
      <c r="U110" s="134"/>
      <c r="V110" s="134"/>
      <c r="W110" s="134"/>
      <c r="X110" s="134"/>
      <c r="Y110" s="134"/>
      <c r="Z110" s="134"/>
      <c r="AA110" s="134"/>
      <c r="AB110" s="134"/>
      <c r="AC110" s="134"/>
      <c r="AD110" s="134"/>
      <c r="AE110" s="134"/>
      <c r="AF110" s="134"/>
      <c r="AG110" s="134"/>
      <c r="AH110" s="134"/>
      <c r="AI110" s="134"/>
      <c r="AJ110" s="134"/>
      <c r="AK110" s="134"/>
      <c r="AL110" s="134"/>
      <c r="AM110" s="134"/>
      <c r="AN110" s="134"/>
      <c r="AO110" s="134"/>
      <c r="AP110" s="134"/>
      <c r="AQ110" s="134"/>
      <c r="AR110" s="138"/>
      <c r="AU110" s="134"/>
      <c r="AV110" s="134"/>
      <c r="AW110" s="134"/>
    </row>
    <row r="111" spans="2:49" ht="18" customHeight="1">
      <c r="B111" s="163" t="s">
        <v>75</v>
      </c>
      <c r="C111" s="164" t="s">
        <v>86</v>
      </c>
      <c r="D111" s="165" t="s">
        <v>76</v>
      </c>
      <c r="E111" s="164" t="s">
        <v>77</v>
      </c>
      <c r="F111" s="166">
        <v>43885.448333333334</v>
      </c>
      <c r="G111" s="166">
        <v>44417</v>
      </c>
      <c r="H111" s="165" t="s">
        <v>78</v>
      </c>
      <c r="I111" s="167">
        <v>554226026</v>
      </c>
      <c r="J111" s="167">
        <v>501380086</v>
      </c>
      <c r="K111" s="167">
        <v>43270689.345266975</v>
      </c>
      <c r="L111" s="167">
        <v>554226026</v>
      </c>
      <c r="M111" s="158">
        <v>7.8074084065999999E-2</v>
      </c>
      <c r="N111" s="168">
        <v>7.4511030245000001</v>
      </c>
      <c r="O111" s="164" t="s">
        <v>79</v>
      </c>
      <c r="P111" s="160">
        <v>1.6818500699999999E-2</v>
      </c>
      <c r="Q111" s="169"/>
      <c r="R111" s="170"/>
      <c r="S111" s="134"/>
      <c r="T111" s="134"/>
      <c r="U111" s="134"/>
      <c r="V111" s="134"/>
      <c r="W111" s="134"/>
      <c r="X111" s="134"/>
      <c r="Y111" s="134"/>
      <c r="Z111" s="134"/>
      <c r="AA111" s="134"/>
      <c r="AB111" s="134"/>
      <c r="AC111" s="134"/>
      <c r="AD111" s="134"/>
      <c r="AE111" s="134"/>
      <c r="AF111" s="134"/>
      <c r="AG111" s="134"/>
      <c r="AH111" s="134"/>
      <c r="AI111" s="134"/>
      <c r="AJ111" s="134"/>
      <c r="AK111" s="134"/>
      <c r="AL111" s="134"/>
      <c r="AM111" s="134"/>
      <c r="AN111" s="134"/>
      <c r="AO111" s="134"/>
      <c r="AP111" s="134"/>
      <c r="AQ111" s="134"/>
      <c r="AR111" s="138"/>
      <c r="AU111" s="134"/>
      <c r="AV111" s="134"/>
      <c r="AW111" s="134"/>
    </row>
    <row r="112" spans="2:49" ht="18" customHeight="1">
      <c r="B112" s="163" t="s">
        <v>75</v>
      </c>
      <c r="C112" s="164" t="s">
        <v>86</v>
      </c>
      <c r="D112" s="165" t="s">
        <v>76</v>
      </c>
      <c r="E112" s="164" t="s">
        <v>77</v>
      </c>
      <c r="F112" s="166">
        <v>43894.710300925923</v>
      </c>
      <c r="G112" s="166">
        <v>44439</v>
      </c>
      <c r="H112" s="165" t="s">
        <v>78</v>
      </c>
      <c r="I112" s="167">
        <v>553478081</v>
      </c>
      <c r="J112" s="167">
        <v>500097090</v>
      </c>
      <c r="K112" s="167">
        <v>502824566.34464729</v>
      </c>
      <c r="L112" s="167">
        <v>553478081</v>
      </c>
      <c r="M112" s="158">
        <v>0.90848144417200005</v>
      </c>
      <c r="N112" s="168">
        <v>7.3455551004000004</v>
      </c>
      <c r="O112" s="164" t="s">
        <v>79</v>
      </c>
      <c r="P112" s="160">
        <v>0.19543842380000001</v>
      </c>
      <c r="Q112" s="169"/>
      <c r="R112" s="170"/>
      <c r="S112" s="134"/>
      <c r="T112" s="134"/>
      <c r="U112" s="134"/>
      <c r="V112" s="134"/>
      <c r="W112" s="134"/>
      <c r="X112" s="134"/>
      <c r="Y112" s="134"/>
      <c r="Z112" s="134"/>
      <c r="AA112" s="134"/>
      <c r="AB112" s="134"/>
      <c r="AC112" s="134"/>
      <c r="AD112" s="134"/>
      <c r="AE112" s="134"/>
      <c r="AF112" s="134"/>
      <c r="AG112" s="134"/>
      <c r="AH112" s="134"/>
      <c r="AI112" s="134"/>
      <c r="AJ112" s="134"/>
      <c r="AK112" s="134"/>
      <c r="AL112" s="134"/>
      <c r="AM112" s="134"/>
      <c r="AN112" s="134"/>
      <c r="AO112" s="134"/>
      <c r="AP112" s="134"/>
      <c r="AQ112" s="134"/>
      <c r="AR112" s="138"/>
      <c r="AU112" s="134"/>
      <c r="AV112" s="134"/>
      <c r="AW112" s="134"/>
    </row>
    <row r="113" spans="2:49" ht="18" customHeight="1">
      <c r="B113" s="163" t="s">
        <v>75</v>
      </c>
      <c r="C113" s="164" t="s">
        <v>86</v>
      </c>
      <c r="D113" s="165" t="s">
        <v>76</v>
      </c>
      <c r="E113" s="164" t="s">
        <v>77</v>
      </c>
      <c r="F113" s="166">
        <v>43894.656087962961</v>
      </c>
      <c r="G113" s="166">
        <v>44439</v>
      </c>
      <c r="H113" s="165" t="s">
        <v>78</v>
      </c>
      <c r="I113" s="167">
        <v>553478081</v>
      </c>
      <c r="J113" s="167">
        <v>500097090</v>
      </c>
      <c r="K113" s="167">
        <v>42613705.195551284</v>
      </c>
      <c r="L113" s="167">
        <v>553478081</v>
      </c>
      <c r="M113" s="158">
        <v>7.6992579576999995E-2</v>
      </c>
      <c r="N113" s="168">
        <v>7.3455551004000004</v>
      </c>
      <c r="O113" s="164" t="s">
        <v>79</v>
      </c>
      <c r="P113" s="160">
        <v>1.6563143400000001E-2</v>
      </c>
      <c r="Q113" s="169"/>
      <c r="R113" s="170"/>
      <c r="S113" s="134"/>
      <c r="T113" s="134"/>
      <c r="U113" s="134"/>
      <c r="V113" s="134"/>
      <c r="W113" s="134"/>
      <c r="X113" s="134"/>
      <c r="Y113" s="134"/>
      <c r="Z113" s="134"/>
      <c r="AA113" s="134"/>
      <c r="AB113" s="134"/>
      <c r="AC113" s="134"/>
      <c r="AD113" s="134"/>
      <c r="AE113" s="134"/>
      <c r="AF113" s="134"/>
      <c r="AG113" s="134"/>
      <c r="AH113" s="134"/>
      <c r="AI113" s="134"/>
      <c r="AJ113" s="134"/>
      <c r="AK113" s="134"/>
      <c r="AL113" s="134"/>
      <c r="AM113" s="134"/>
      <c r="AN113" s="134"/>
      <c r="AO113" s="134"/>
      <c r="AP113" s="134"/>
      <c r="AQ113" s="134"/>
      <c r="AR113" s="138"/>
      <c r="AU113" s="134"/>
      <c r="AV113" s="134"/>
      <c r="AW113" s="134"/>
    </row>
    <row r="114" spans="2:49" ht="18" customHeight="1">
      <c r="B114" s="163" t="s">
        <v>75</v>
      </c>
      <c r="C114" s="164" t="s">
        <v>86</v>
      </c>
      <c r="D114" s="165" t="s">
        <v>76</v>
      </c>
      <c r="E114" s="164" t="s">
        <v>77</v>
      </c>
      <c r="F114" s="166">
        <v>43892.509560185186</v>
      </c>
      <c r="G114" s="166">
        <v>44435</v>
      </c>
      <c r="H114" s="165" t="s">
        <v>78</v>
      </c>
      <c r="I114" s="167">
        <v>554226026</v>
      </c>
      <c r="J114" s="167">
        <v>500295365</v>
      </c>
      <c r="K114" s="167">
        <v>503259322.6954636</v>
      </c>
      <c r="L114" s="167">
        <v>554226026</v>
      </c>
      <c r="M114" s="158">
        <v>0.90803985934700004</v>
      </c>
      <c r="N114" s="168">
        <v>7.4506619513999999</v>
      </c>
      <c r="O114" s="164" t="s">
        <v>79</v>
      </c>
      <c r="P114" s="160">
        <v>0.19560740539999999</v>
      </c>
      <c r="Q114" s="169"/>
      <c r="R114" s="170"/>
      <c r="S114" s="134"/>
      <c r="T114" s="134"/>
      <c r="U114" s="134"/>
      <c r="V114" s="134"/>
      <c r="W114" s="134"/>
      <c r="X114" s="134"/>
      <c r="Y114" s="134"/>
      <c r="Z114" s="134"/>
      <c r="AA114" s="134"/>
      <c r="AB114" s="134"/>
      <c r="AC114" s="134"/>
      <c r="AD114" s="134"/>
      <c r="AE114" s="134"/>
      <c r="AF114" s="134"/>
      <c r="AG114" s="134"/>
      <c r="AH114" s="134"/>
      <c r="AI114" s="134"/>
      <c r="AJ114" s="134"/>
      <c r="AK114" s="134"/>
      <c r="AL114" s="134"/>
      <c r="AM114" s="134"/>
      <c r="AN114" s="134"/>
      <c r="AO114" s="134"/>
      <c r="AP114" s="134"/>
      <c r="AQ114" s="134"/>
      <c r="AR114" s="138"/>
      <c r="AU114" s="134"/>
      <c r="AV114" s="134"/>
      <c r="AW114" s="134"/>
    </row>
    <row r="115" spans="2:49" ht="18" customHeight="1">
      <c r="B115" s="163" t="s">
        <v>75</v>
      </c>
      <c r="C115" s="164" t="s">
        <v>86</v>
      </c>
      <c r="D115" s="165" t="s">
        <v>76</v>
      </c>
      <c r="E115" s="164" t="s">
        <v>77</v>
      </c>
      <c r="F115" s="166">
        <v>43885.445949074077</v>
      </c>
      <c r="G115" s="166">
        <v>44417</v>
      </c>
      <c r="H115" s="165" t="s">
        <v>78</v>
      </c>
      <c r="I115" s="167">
        <v>554226026</v>
      </c>
      <c r="J115" s="167">
        <v>501380086</v>
      </c>
      <c r="K115" s="167">
        <v>43270689.345266975</v>
      </c>
      <c r="L115" s="167">
        <v>554226026</v>
      </c>
      <c r="M115" s="158">
        <v>7.8074084065999999E-2</v>
      </c>
      <c r="N115" s="168">
        <v>7.4511030245000001</v>
      </c>
      <c r="O115" s="164" t="s">
        <v>79</v>
      </c>
      <c r="P115" s="160">
        <v>1.6818500699999999E-2</v>
      </c>
      <c r="Q115" s="169"/>
      <c r="R115" s="170"/>
      <c r="S115" s="134"/>
      <c r="T115" s="134"/>
      <c r="U115" s="134"/>
      <c r="V115" s="134"/>
      <c r="W115" s="134"/>
      <c r="X115" s="134"/>
      <c r="Y115" s="134"/>
      <c r="Z115" s="134"/>
      <c r="AA115" s="134"/>
      <c r="AB115" s="134"/>
      <c r="AC115" s="134"/>
      <c r="AD115" s="134"/>
      <c r="AE115" s="134"/>
      <c r="AF115" s="134"/>
      <c r="AG115" s="134"/>
      <c r="AH115" s="134"/>
      <c r="AI115" s="134"/>
      <c r="AJ115" s="134"/>
      <c r="AK115" s="134"/>
      <c r="AL115" s="134"/>
      <c r="AM115" s="134"/>
      <c r="AN115" s="134"/>
      <c r="AO115" s="134"/>
      <c r="AP115" s="134"/>
      <c r="AQ115" s="134"/>
      <c r="AR115" s="138"/>
      <c r="AU115" s="134"/>
      <c r="AV115" s="134"/>
      <c r="AW115" s="134"/>
    </row>
    <row r="116" spans="2:49" ht="18" customHeight="1">
      <c r="B116" s="163" t="s">
        <v>75</v>
      </c>
      <c r="C116" s="164" t="s">
        <v>86</v>
      </c>
      <c r="D116" s="165" t="s">
        <v>76</v>
      </c>
      <c r="E116" s="164" t="s">
        <v>77</v>
      </c>
      <c r="F116" s="166">
        <v>43892.507175925923</v>
      </c>
      <c r="G116" s="166">
        <v>44435</v>
      </c>
      <c r="H116" s="165" t="s">
        <v>78</v>
      </c>
      <c r="I116" s="167">
        <v>554226026</v>
      </c>
      <c r="J116" s="167">
        <v>500295365</v>
      </c>
      <c r="K116" s="167">
        <v>503259322.6954636</v>
      </c>
      <c r="L116" s="167">
        <v>554226026</v>
      </c>
      <c r="M116" s="158">
        <v>0.90803985934700004</v>
      </c>
      <c r="N116" s="168">
        <v>7.4506619513999999</v>
      </c>
      <c r="O116" s="164" t="s">
        <v>79</v>
      </c>
      <c r="P116" s="160">
        <v>0.19560740539999999</v>
      </c>
      <c r="Q116" s="169"/>
      <c r="R116" s="170"/>
      <c r="S116" s="134"/>
      <c r="T116" s="134"/>
      <c r="U116" s="134"/>
      <c r="V116" s="134"/>
      <c r="W116" s="134"/>
      <c r="X116" s="134"/>
      <c r="Y116" s="134"/>
      <c r="Z116" s="134"/>
      <c r="AA116" s="134"/>
      <c r="AB116" s="134"/>
      <c r="AC116" s="134"/>
      <c r="AD116" s="134"/>
      <c r="AE116" s="134"/>
      <c r="AF116" s="134"/>
      <c r="AG116" s="134"/>
      <c r="AH116" s="134"/>
      <c r="AI116" s="134"/>
      <c r="AJ116" s="134"/>
      <c r="AK116" s="134"/>
      <c r="AL116" s="134"/>
      <c r="AM116" s="134"/>
      <c r="AN116" s="134"/>
      <c r="AO116" s="134"/>
      <c r="AP116" s="134"/>
      <c r="AQ116" s="134"/>
      <c r="AR116" s="138"/>
      <c r="AU116" s="134"/>
      <c r="AV116" s="134"/>
      <c r="AW116" s="134"/>
    </row>
    <row r="117" spans="2:49" ht="18" customHeight="1">
      <c r="B117" s="163" t="s">
        <v>75</v>
      </c>
      <c r="C117" s="164" t="s">
        <v>86</v>
      </c>
      <c r="D117" s="165" t="s">
        <v>76</v>
      </c>
      <c r="E117" s="164" t="s">
        <v>77</v>
      </c>
      <c r="F117" s="166">
        <v>43943.488680555558</v>
      </c>
      <c r="G117" s="166">
        <v>44439</v>
      </c>
      <c r="H117" s="165" t="s">
        <v>78</v>
      </c>
      <c r="I117" s="167">
        <v>500000000</v>
      </c>
      <c r="J117" s="167">
        <v>454085266</v>
      </c>
      <c r="K117" s="167">
        <v>460210861.10225451</v>
      </c>
      <c r="L117" s="167">
        <v>500000000</v>
      </c>
      <c r="M117" s="158">
        <v>0.92042172220499996</v>
      </c>
      <c r="N117" s="168">
        <v>7.3455551098000003</v>
      </c>
      <c r="O117" s="164" t="s">
        <v>79</v>
      </c>
      <c r="P117" s="160">
        <v>0.17887528050000001</v>
      </c>
      <c r="Q117" s="169"/>
      <c r="R117" s="170"/>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4"/>
      <c r="AP117" s="134"/>
      <c r="AQ117" s="134"/>
      <c r="AR117" s="138"/>
      <c r="AU117" s="134"/>
      <c r="AV117" s="134"/>
      <c r="AW117" s="134"/>
    </row>
    <row r="118" spans="2:49" ht="18" customHeight="1">
      <c r="B118" s="163" t="s">
        <v>75</v>
      </c>
      <c r="C118" s="164" t="s">
        <v>86</v>
      </c>
      <c r="D118" s="165" t="s">
        <v>76</v>
      </c>
      <c r="E118" s="164" t="s">
        <v>77</v>
      </c>
      <c r="F118" s="166">
        <v>43885.650300925925</v>
      </c>
      <c r="G118" s="166">
        <v>44428</v>
      </c>
      <c r="H118" s="165" t="s">
        <v>78</v>
      </c>
      <c r="I118" s="167">
        <v>554226026</v>
      </c>
      <c r="J118" s="167">
        <v>500295365</v>
      </c>
      <c r="K118" s="167">
        <v>503953376.54651767</v>
      </c>
      <c r="L118" s="167">
        <v>554226026</v>
      </c>
      <c r="M118" s="158">
        <v>0.90929215321000001</v>
      </c>
      <c r="N118" s="168">
        <v>7.4506619513999999</v>
      </c>
      <c r="O118" s="164" t="s">
        <v>79</v>
      </c>
      <c r="P118" s="160">
        <v>0.1958771711</v>
      </c>
      <c r="Q118" s="169"/>
      <c r="R118" s="170"/>
      <c r="S118" s="134"/>
      <c r="T118" s="134"/>
      <c r="U118" s="134"/>
      <c r="V118" s="134"/>
      <c r="W118" s="134"/>
      <c r="X118" s="134"/>
      <c r="Y118" s="134"/>
      <c r="Z118" s="134"/>
      <c r="AA118" s="134"/>
      <c r="AB118" s="134"/>
      <c r="AC118" s="134"/>
      <c r="AD118" s="134"/>
      <c r="AE118" s="134"/>
      <c r="AF118" s="134"/>
      <c r="AG118" s="134"/>
      <c r="AH118" s="134"/>
      <c r="AI118" s="134"/>
      <c r="AJ118" s="134"/>
      <c r="AK118" s="134"/>
      <c r="AL118" s="134"/>
      <c r="AM118" s="134"/>
      <c r="AN118" s="134"/>
      <c r="AO118" s="134"/>
      <c r="AP118" s="134"/>
      <c r="AQ118" s="134"/>
      <c r="AR118" s="138"/>
      <c r="AU118" s="134"/>
      <c r="AV118" s="134"/>
      <c r="AW118" s="134"/>
    </row>
    <row r="119" spans="2:49" ht="18" customHeight="1">
      <c r="B119" s="163" t="s">
        <v>75</v>
      </c>
      <c r="C119" s="164" t="s">
        <v>86</v>
      </c>
      <c r="D119" s="165" t="s">
        <v>76</v>
      </c>
      <c r="E119" s="164" t="s">
        <v>77</v>
      </c>
      <c r="F119" s="166">
        <v>43894.657916666663</v>
      </c>
      <c r="G119" s="166">
        <v>44439</v>
      </c>
      <c r="H119" s="165" t="s">
        <v>78</v>
      </c>
      <c r="I119" s="167">
        <v>553478081</v>
      </c>
      <c r="J119" s="167">
        <v>500097090</v>
      </c>
      <c r="K119" s="167">
        <v>502824566.34464729</v>
      </c>
      <c r="L119" s="167">
        <v>553478081</v>
      </c>
      <c r="M119" s="158">
        <v>0.90848144417200005</v>
      </c>
      <c r="N119" s="168">
        <v>7.3455551004000004</v>
      </c>
      <c r="O119" s="164" t="s">
        <v>79</v>
      </c>
      <c r="P119" s="160">
        <v>0.19543842380000001</v>
      </c>
      <c r="Q119" s="169"/>
      <c r="R119" s="170"/>
      <c r="S119" s="134"/>
      <c r="T119" s="134"/>
      <c r="U119" s="134"/>
      <c r="V119" s="134"/>
      <c r="W119" s="134"/>
      <c r="X119" s="134"/>
      <c r="Y119" s="134"/>
      <c r="Z119" s="134"/>
      <c r="AA119" s="134"/>
      <c r="AB119" s="134"/>
      <c r="AC119" s="134"/>
      <c r="AD119" s="134"/>
      <c r="AE119" s="134"/>
      <c r="AF119" s="134"/>
      <c r="AG119" s="134"/>
      <c r="AH119" s="134"/>
      <c r="AI119" s="134"/>
      <c r="AJ119" s="134"/>
      <c r="AK119" s="134"/>
      <c r="AL119" s="134"/>
      <c r="AM119" s="134"/>
      <c r="AN119" s="134"/>
      <c r="AO119" s="134"/>
      <c r="AP119" s="134"/>
      <c r="AQ119" s="134"/>
      <c r="AR119" s="138"/>
      <c r="AU119" s="134"/>
      <c r="AV119" s="134"/>
      <c r="AW119" s="134"/>
    </row>
    <row r="120" spans="2:49" ht="18" customHeight="1">
      <c r="B120" s="163" t="s">
        <v>75</v>
      </c>
      <c r="C120" s="164" t="s">
        <v>86</v>
      </c>
      <c r="D120" s="165" t="s">
        <v>76</v>
      </c>
      <c r="E120" s="164" t="s">
        <v>77</v>
      </c>
      <c r="F120" s="166">
        <v>43894.654120370367</v>
      </c>
      <c r="G120" s="166">
        <v>44439</v>
      </c>
      <c r="H120" s="165" t="s">
        <v>78</v>
      </c>
      <c r="I120" s="167">
        <v>553478081</v>
      </c>
      <c r="J120" s="167">
        <v>500097090</v>
      </c>
      <c r="K120" s="167">
        <v>42613705.195551284</v>
      </c>
      <c r="L120" s="167">
        <v>553478081</v>
      </c>
      <c r="M120" s="158">
        <v>7.6992579576999995E-2</v>
      </c>
      <c r="N120" s="168">
        <v>7.3455551004000004</v>
      </c>
      <c r="O120" s="164" t="s">
        <v>79</v>
      </c>
      <c r="P120" s="160">
        <v>1.6563143400000001E-2</v>
      </c>
      <c r="Q120" s="169"/>
      <c r="R120" s="170"/>
      <c r="S120" s="134"/>
      <c r="T120" s="134"/>
      <c r="U120" s="134"/>
      <c r="V120" s="134"/>
      <c r="W120" s="134"/>
      <c r="X120" s="134"/>
      <c r="Y120" s="134"/>
      <c r="Z120" s="134"/>
      <c r="AA120" s="134"/>
      <c r="AB120" s="134"/>
      <c r="AC120" s="134"/>
      <c r="AD120" s="134"/>
      <c r="AE120" s="134"/>
      <c r="AF120" s="134"/>
      <c r="AG120" s="134"/>
      <c r="AH120" s="134"/>
      <c r="AI120" s="134"/>
      <c r="AJ120" s="134"/>
      <c r="AK120" s="134"/>
      <c r="AL120" s="134"/>
      <c r="AM120" s="134"/>
      <c r="AN120" s="134"/>
      <c r="AO120" s="134"/>
      <c r="AP120" s="134"/>
      <c r="AQ120" s="134"/>
      <c r="AR120" s="138"/>
      <c r="AU120" s="134"/>
      <c r="AV120" s="134"/>
      <c r="AW120" s="134"/>
    </row>
    <row r="121" spans="2:49" ht="18" customHeight="1">
      <c r="B121" s="163" t="s">
        <v>75</v>
      </c>
      <c r="C121" s="164" t="s">
        <v>86</v>
      </c>
      <c r="D121" s="165" t="s">
        <v>76</v>
      </c>
      <c r="E121" s="164" t="s">
        <v>77</v>
      </c>
      <c r="F121" s="166">
        <v>43892.508587962962</v>
      </c>
      <c r="G121" s="166">
        <v>44435</v>
      </c>
      <c r="H121" s="165" t="s">
        <v>78</v>
      </c>
      <c r="I121" s="167">
        <v>554226026</v>
      </c>
      <c r="J121" s="167">
        <v>500295365</v>
      </c>
      <c r="K121" s="167">
        <v>503259322.6954636</v>
      </c>
      <c r="L121" s="167">
        <v>554226026</v>
      </c>
      <c r="M121" s="158">
        <v>0.90803985934700004</v>
      </c>
      <c r="N121" s="168">
        <v>7.4506619513999999</v>
      </c>
      <c r="O121" s="164" t="s">
        <v>79</v>
      </c>
      <c r="P121" s="160">
        <v>0.19560740539999999</v>
      </c>
      <c r="Q121" s="169"/>
      <c r="R121" s="170"/>
      <c r="S121" s="134"/>
      <c r="T121" s="134"/>
      <c r="U121" s="134"/>
      <c r="V121" s="134"/>
      <c r="W121" s="134"/>
      <c r="X121" s="134"/>
      <c r="Y121" s="134"/>
      <c r="Z121" s="134"/>
      <c r="AA121" s="134"/>
      <c r="AB121" s="134"/>
      <c r="AC121" s="134"/>
      <c r="AD121" s="134"/>
      <c r="AE121" s="134"/>
      <c r="AF121" s="134"/>
      <c r="AG121" s="134"/>
      <c r="AH121" s="134"/>
      <c r="AI121" s="134"/>
      <c r="AJ121" s="134"/>
      <c r="AK121" s="134"/>
      <c r="AL121" s="134"/>
      <c r="AM121" s="134"/>
      <c r="AN121" s="134"/>
      <c r="AO121" s="134"/>
      <c r="AP121" s="134"/>
      <c r="AQ121" s="134"/>
      <c r="AR121" s="138"/>
      <c r="AU121" s="134"/>
      <c r="AV121" s="134"/>
      <c r="AW121" s="134"/>
    </row>
    <row r="122" spans="2:49" ht="18" customHeight="1">
      <c r="B122" s="163" t="s">
        <v>75</v>
      </c>
      <c r="C122" s="164" t="s">
        <v>86</v>
      </c>
      <c r="D122" s="165" t="s">
        <v>76</v>
      </c>
      <c r="E122" s="164" t="s">
        <v>77</v>
      </c>
      <c r="F122" s="166">
        <v>43866.513761574075</v>
      </c>
      <c r="G122" s="166">
        <v>44411</v>
      </c>
      <c r="H122" s="165" t="s">
        <v>78</v>
      </c>
      <c r="I122" s="167">
        <v>554226026</v>
      </c>
      <c r="J122" s="167">
        <v>500098436</v>
      </c>
      <c r="K122" s="167">
        <v>505643781.90753525</v>
      </c>
      <c r="L122" s="167">
        <v>554226026</v>
      </c>
      <c r="M122" s="158">
        <v>0.91234218204600004</v>
      </c>
      <c r="N122" s="168">
        <v>7.4510970269000003</v>
      </c>
      <c r="O122" s="164" t="s">
        <v>79</v>
      </c>
      <c r="P122" s="160">
        <v>0.1965341998</v>
      </c>
      <c r="Q122" s="169"/>
      <c r="R122" s="170"/>
      <c r="S122" s="134"/>
      <c r="T122" s="134"/>
      <c r="U122" s="134"/>
      <c r="V122" s="134"/>
      <c r="W122" s="134"/>
      <c r="X122" s="134"/>
      <c r="Y122" s="134"/>
      <c r="Z122" s="134"/>
      <c r="AA122" s="134"/>
      <c r="AB122" s="134"/>
      <c r="AC122" s="134"/>
      <c r="AD122" s="134"/>
      <c r="AE122" s="134"/>
      <c r="AF122" s="134"/>
      <c r="AG122" s="134"/>
      <c r="AH122" s="134"/>
      <c r="AI122" s="134"/>
      <c r="AJ122" s="134"/>
      <c r="AK122" s="134"/>
      <c r="AL122" s="134"/>
      <c r="AM122" s="134"/>
      <c r="AN122" s="134"/>
      <c r="AO122" s="134"/>
      <c r="AP122" s="134"/>
      <c r="AQ122" s="134"/>
      <c r="AR122" s="138"/>
      <c r="AU122" s="134"/>
      <c r="AV122" s="134"/>
      <c r="AW122" s="134"/>
    </row>
    <row r="123" spans="2:49" ht="18" customHeight="1">
      <c r="B123" s="163" t="s">
        <v>75</v>
      </c>
      <c r="C123" s="164" t="s">
        <v>86</v>
      </c>
      <c r="D123" s="165" t="s">
        <v>76</v>
      </c>
      <c r="E123" s="164" t="s">
        <v>77</v>
      </c>
      <c r="F123" s="166">
        <v>43885.652037037034</v>
      </c>
      <c r="G123" s="166">
        <v>44428</v>
      </c>
      <c r="H123" s="165" t="s">
        <v>78</v>
      </c>
      <c r="I123" s="167">
        <v>554226026</v>
      </c>
      <c r="J123" s="167">
        <v>500295365</v>
      </c>
      <c r="K123" s="167">
        <v>503953376.54651767</v>
      </c>
      <c r="L123" s="167">
        <v>554226026</v>
      </c>
      <c r="M123" s="158">
        <v>0.90929215321000001</v>
      </c>
      <c r="N123" s="168">
        <v>7.4506619513999999</v>
      </c>
      <c r="O123" s="164" t="s">
        <v>79</v>
      </c>
      <c r="P123" s="160">
        <v>0.1958771711</v>
      </c>
      <c r="Q123" s="169"/>
      <c r="R123" s="170"/>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8"/>
      <c r="AU123" s="134"/>
      <c r="AV123" s="134"/>
      <c r="AW123" s="134"/>
    </row>
    <row r="124" spans="2:49" ht="18" customHeight="1">
      <c r="B124" s="163" t="s">
        <v>75</v>
      </c>
      <c r="C124" s="164" t="s">
        <v>86</v>
      </c>
      <c r="D124" s="165" t="s">
        <v>76</v>
      </c>
      <c r="E124" s="164" t="s">
        <v>77</v>
      </c>
      <c r="F124" s="166">
        <v>43885.649074074077</v>
      </c>
      <c r="G124" s="166">
        <v>44428</v>
      </c>
      <c r="H124" s="165" t="s">
        <v>78</v>
      </c>
      <c r="I124" s="167">
        <v>554226026</v>
      </c>
      <c r="J124" s="167">
        <v>500295365</v>
      </c>
      <c r="K124" s="167">
        <v>503953376.54651767</v>
      </c>
      <c r="L124" s="167">
        <v>554226026</v>
      </c>
      <c r="M124" s="158">
        <v>0.90929215321000001</v>
      </c>
      <c r="N124" s="168">
        <v>7.4506619513999999</v>
      </c>
      <c r="O124" s="164" t="s">
        <v>79</v>
      </c>
      <c r="P124" s="160">
        <v>0.1958771711</v>
      </c>
      <c r="Q124" s="169"/>
      <c r="R124" s="170"/>
      <c r="S124" s="134"/>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c r="AR124" s="138"/>
      <c r="AU124" s="134"/>
      <c r="AV124" s="134"/>
      <c r="AW124" s="134"/>
    </row>
    <row r="125" spans="2:49" ht="18" customHeight="1">
      <c r="B125" s="163" t="s">
        <v>75</v>
      </c>
      <c r="C125" s="164" t="s">
        <v>86</v>
      </c>
      <c r="D125" s="165" t="s">
        <v>76</v>
      </c>
      <c r="E125" s="164" t="s">
        <v>77</v>
      </c>
      <c r="F125" s="166">
        <v>43943.487615740742</v>
      </c>
      <c r="G125" s="166">
        <v>44439</v>
      </c>
      <c r="H125" s="165" t="s">
        <v>78</v>
      </c>
      <c r="I125" s="167">
        <v>500000000</v>
      </c>
      <c r="J125" s="167">
        <v>454085266</v>
      </c>
      <c r="K125" s="167">
        <v>460210861.10225451</v>
      </c>
      <c r="L125" s="167">
        <v>500000000</v>
      </c>
      <c r="M125" s="158">
        <v>0.92042172220499996</v>
      </c>
      <c r="N125" s="168">
        <v>7.3455551098000003</v>
      </c>
      <c r="O125" s="164" t="s">
        <v>79</v>
      </c>
      <c r="P125" s="160">
        <v>0.17887528050000001</v>
      </c>
      <c r="Q125" s="169"/>
      <c r="R125" s="170"/>
      <c r="S125" s="134"/>
      <c r="T125" s="134"/>
      <c r="U125" s="134"/>
      <c r="V125" s="134"/>
      <c r="W125" s="134"/>
      <c r="X125" s="134"/>
      <c r="Y125" s="134"/>
      <c r="Z125" s="134"/>
      <c r="AA125" s="134"/>
      <c r="AB125" s="134"/>
      <c r="AC125" s="134"/>
      <c r="AD125" s="134"/>
      <c r="AE125" s="134"/>
      <c r="AF125" s="134"/>
      <c r="AG125" s="134"/>
      <c r="AH125" s="134"/>
      <c r="AI125" s="134"/>
      <c r="AJ125" s="134"/>
      <c r="AK125" s="134"/>
      <c r="AL125" s="134"/>
      <c r="AM125" s="134"/>
      <c r="AN125" s="134"/>
      <c r="AO125" s="134"/>
      <c r="AP125" s="134"/>
      <c r="AQ125" s="134"/>
      <c r="AR125" s="138"/>
      <c r="AU125" s="134"/>
      <c r="AV125" s="134"/>
      <c r="AW125" s="134"/>
    </row>
    <row r="126" spans="2:49" ht="18" customHeight="1">
      <c r="B126" s="163" t="s">
        <v>75</v>
      </c>
      <c r="C126" s="164" t="s">
        <v>86</v>
      </c>
      <c r="D126" s="165" t="s">
        <v>76</v>
      </c>
      <c r="E126" s="164" t="s">
        <v>77</v>
      </c>
      <c r="F126" s="166">
        <v>43894.656469907408</v>
      </c>
      <c r="G126" s="166">
        <v>44439</v>
      </c>
      <c r="H126" s="165" t="s">
        <v>78</v>
      </c>
      <c r="I126" s="167">
        <v>553478081</v>
      </c>
      <c r="J126" s="167">
        <v>500097090</v>
      </c>
      <c r="K126" s="167">
        <v>42613705.195551284</v>
      </c>
      <c r="L126" s="167">
        <v>553478081</v>
      </c>
      <c r="M126" s="158">
        <v>7.6992579576999995E-2</v>
      </c>
      <c r="N126" s="168">
        <v>7.3455551004000004</v>
      </c>
      <c r="O126" s="164" t="s">
        <v>79</v>
      </c>
      <c r="P126" s="160">
        <v>1.6563143400000001E-2</v>
      </c>
      <c r="Q126" s="169"/>
      <c r="R126" s="170"/>
      <c r="S126" s="134"/>
      <c r="T126" s="134"/>
      <c r="U126" s="134"/>
      <c r="V126" s="134"/>
      <c r="W126" s="134"/>
      <c r="X126" s="134"/>
      <c r="Y126" s="134"/>
      <c r="Z126" s="134"/>
      <c r="AA126" s="134"/>
      <c r="AB126" s="134"/>
      <c r="AC126" s="134"/>
      <c r="AD126" s="134"/>
      <c r="AE126" s="134"/>
      <c r="AF126" s="134"/>
      <c r="AG126" s="134"/>
      <c r="AH126" s="134"/>
      <c r="AI126" s="134"/>
      <c r="AJ126" s="134"/>
      <c r="AK126" s="134"/>
      <c r="AL126" s="134"/>
      <c r="AM126" s="134"/>
      <c r="AN126" s="134"/>
      <c r="AO126" s="134"/>
      <c r="AP126" s="134"/>
      <c r="AQ126" s="134"/>
      <c r="AR126" s="138"/>
      <c r="AU126" s="134"/>
      <c r="AV126" s="134"/>
      <c r="AW126" s="134"/>
    </row>
    <row r="127" spans="2:49" ht="18" customHeight="1">
      <c r="B127" s="163" t="s">
        <v>75</v>
      </c>
      <c r="C127" s="164" t="s">
        <v>86</v>
      </c>
      <c r="D127" s="165" t="s">
        <v>76</v>
      </c>
      <c r="E127" s="164" t="s">
        <v>77</v>
      </c>
      <c r="F127" s="166">
        <v>43892.509930555556</v>
      </c>
      <c r="G127" s="166">
        <v>44435</v>
      </c>
      <c r="H127" s="165" t="s">
        <v>78</v>
      </c>
      <c r="I127" s="167">
        <v>554226026</v>
      </c>
      <c r="J127" s="167">
        <v>500295365</v>
      </c>
      <c r="K127" s="167">
        <v>503259322.6954636</v>
      </c>
      <c r="L127" s="167">
        <v>554226026</v>
      </c>
      <c r="M127" s="158">
        <v>0.90803985934700004</v>
      </c>
      <c r="N127" s="168">
        <v>7.4506619513999999</v>
      </c>
      <c r="O127" s="164" t="s">
        <v>79</v>
      </c>
      <c r="P127" s="160">
        <v>0.19560740539999999</v>
      </c>
      <c r="Q127" s="169"/>
      <c r="R127" s="170"/>
      <c r="S127" s="134"/>
      <c r="T127" s="134"/>
      <c r="U127" s="134"/>
      <c r="V127" s="134"/>
      <c r="W127" s="134"/>
      <c r="X127" s="134"/>
      <c r="Y127" s="134"/>
      <c r="Z127" s="134"/>
      <c r="AA127" s="134"/>
      <c r="AB127" s="134"/>
      <c r="AC127" s="134"/>
      <c r="AD127" s="134"/>
      <c r="AE127" s="134"/>
      <c r="AF127" s="134"/>
      <c r="AG127" s="134"/>
      <c r="AH127" s="134"/>
      <c r="AI127" s="134"/>
      <c r="AJ127" s="134"/>
      <c r="AK127" s="134"/>
      <c r="AL127" s="134"/>
      <c r="AM127" s="134"/>
      <c r="AN127" s="134"/>
      <c r="AO127" s="134"/>
      <c r="AP127" s="134"/>
      <c r="AQ127" s="134"/>
      <c r="AR127" s="138"/>
      <c r="AU127" s="134"/>
      <c r="AV127" s="134"/>
      <c r="AW127" s="134"/>
    </row>
    <row r="128" spans="2:49" ht="18" customHeight="1">
      <c r="B128" s="163" t="s">
        <v>75</v>
      </c>
      <c r="C128" s="164" t="s">
        <v>86</v>
      </c>
      <c r="D128" s="165" t="s">
        <v>76</v>
      </c>
      <c r="E128" s="164" t="s">
        <v>77</v>
      </c>
      <c r="F128" s="166">
        <v>43885.446875000001</v>
      </c>
      <c r="G128" s="166">
        <v>44417</v>
      </c>
      <c r="H128" s="165" t="s">
        <v>78</v>
      </c>
      <c r="I128" s="167">
        <v>554226026</v>
      </c>
      <c r="J128" s="167">
        <v>501380086</v>
      </c>
      <c r="K128" s="167">
        <v>43270689.345266975</v>
      </c>
      <c r="L128" s="167">
        <v>554226026</v>
      </c>
      <c r="M128" s="158">
        <v>7.8074084065999999E-2</v>
      </c>
      <c r="N128" s="168">
        <v>7.4511030245000001</v>
      </c>
      <c r="O128" s="164" t="s">
        <v>79</v>
      </c>
      <c r="P128" s="160">
        <v>1.6818500699999999E-2</v>
      </c>
      <c r="Q128" s="169"/>
      <c r="R128" s="170"/>
      <c r="S128" s="134"/>
      <c r="T128" s="134"/>
      <c r="U128" s="134"/>
      <c r="V128" s="134"/>
      <c r="W128" s="134"/>
      <c r="X128" s="134"/>
      <c r="Y128" s="134"/>
      <c r="Z128" s="134"/>
      <c r="AA128" s="134"/>
      <c r="AB128" s="134"/>
      <c r="AC128" s="134"/>
      <c r="AD128" s="134"/>
      <c r="AE128" s="134"/>
      <c r="AF128" s="134"/>
      <c r="AG128" s="134"/>
      <c r="AH128" s="134"/>
      <c r="AI128" s="134"/>
      <c r="AJ128" s="134"/>
      <c r="AK128" s="134"/>
      <c r="AL128" s="134"/>
      <c r="AM128" s="134"/>
      <c r="AN128" s="134"/>
      <c r="AO128" s="134"/>
      <c r="AP128" s="134"/>
      <c r="AQ128" s="134"/>
      <c r="AR128" s="138"/>
      <c r="AU128" s="134"/>
      <c r="AV128" s="134"/>
      <c r="AW128" s="134"/>
    </row>
    <row r="129" spans="2:49" ht="18" customHeight="1">
      <c r="B129" s="163" t="s">
        <v>75</v>
      </c>
      <c r="C129" s="164" t="s">
        <v>86</v>
      </c>
      <c r="D129" s="165" t="s">
        <v>76</v>
      </c>
      <c r="E129" s="164" t="s">
        <v>77</v>
      </c>
      <c r="F129" s="166">
        <v>43892.507581018515</v>
      </c>
      <c r="G129" s="166">
        <v>44435</v>
      </c>
      <c r="H129" s="165" t="s">
        <v>78</v>
      </c>
      <c r="I129" s="167">
        <v>554226026</v>
      </c>
      <c r="J129" s="167">
        <v>500295365</v>
      </c>
      <c r="K129" s="167">
        <v>503259322.6954636</v>
      </c>
      <c r="L129" s="167">
        <v>554226026</v>
      </c>
      <c r="M129" s="158">
        <v>0.90803985934700004</v>
      </c>
      <c r="N129" s="168">
        <v>7.4506619513999999</v>
      </c>
      <c r="O129" s="164" t="s">
        <v>79</v>
      </c>
      <c r="P129" s="160">
        <v>0.19560740539999999</v>
      </c>
      <c r="Q129" s="169"/>
      <c r="R129" s="170"/>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4"/>
      <c r="AP129" s="134"/>
      <c r="AQ129" s="134"/>
      <c r="AR129" s="138"/>
      <c r="AU129" s="134"/>
      <c r="AV129" s="134"/>
      <c r="AW129" s="134"/>
    </row>
    <row r="130" spans="2:49" ht="18" customHeight="1">
      <c r="B130" s="163" t="s">
        <v>75</v>
      </c>
      <c r="C130" s="164" t="s">
        <v>86</v>
      </c>
      <c r="D130" s="165" t="s">
        <v>76</v>
      </c>
      <c r="E130" s="164" t="s">
        <v>77</v>
      </c>
      <c r="F130" s="166">
        <v>43943.488981481481</v>
      </c>
      <c r="G130" s="166">
        <v>44439</v>
      </c>
      <c r="H130" s="165" t="s">
        <v>78</v>
      </c>
      <c r="I130" s="167">
        <v>500000000</v>
      </c>
      <c r="J130" s="167">
        <v>454085266</v>
      </c>
      <c r="K130" s="167">
        <v>460210861.10225451</v>
      </c>
      <c r="L130" s="167">
        <v>500000000</v>
      </c>
      <c r="M130" s="158">
        <v>0.92042172220499996</v>
      </c>
      <c r="N130" s="168">
        <v>7.3455551098000003</v>
      </c>
      <c r="O130" s="164" t="s">
        <v>79</v>
      </c>
      <c r="P130" s="160">
        <v>0.17887528050000001</v>
      </c>
      <c r="Q130" s="169"/>
      <c r="R130" s="170"/>
      <c r="S130" s="134"/>
      <c r="T130" s="134"/>
      <c r="U130" s="134"/>
      <c r="V130" s="134"/>
      <c r="W130" s="134"/>
      <c r="X130" s="134"/>
      <c r="Y130" s="134"/>
      <c r="Z130" s="134"/>
      <c r="AA130" s="134"/>
      <c r="AB130" s="134"/>
      <c r="AC130" s="134"/>
      <c r="AD130" s="134"/>
      <c r="AE130" s="134"/>
      <c r="AF130" s="134"/>
      <c r="AG130" s="134"/>
      <c r="AH130" s="134"/>
      <c r="AI130" s="134"/>
      <c r="AJ130" s="134"/>
      <c r="AK130" s="134"/>
      <c r="AL130" s="134"/>
      <c r="AM130" s="134"/>
      <c r="AN130" s="134"/>
      <c r="AO130" s="134"/>
      <c r="AP130" s="134"/>
      <c r="AQ130" s="134"/>
      <c r="AR130" s="138"/>
      <c r="AU130" s="134"/>
      <c r="AV130" s="134"/>
      <c r="AW130" s="134"/>
    </row>
    <row r="131" spans="2:49" ht="18" customHeight="1">
      <c r="B131" s="163" t="s">
        <v>75</v>
      </c>
      <c r="C131" s="164" t="s">
        <v>86</v>
      </c>
      <c r="D131" s="165" t="s">
        <v>76</v>
      </c>
      <c r="E131" s="164" t="s">
        <v>77</v>
      </c>
      <c r="F131" s="166">
        <v>43885.650706018518</v>
      </c>
      <c r="G131" s="166">
        <v>44428</v>
      </c>
      <c r="H131" s="165" t="s">
        <v>78</v>
      </c>
      <c r="I131" s="167">
        <v>554226026</v>
      </c>
      <c r="J131" s="167">
        <v>500295365</v>
      </c>
      <c r="K131" s="167">
        <v>503953376.54651767</v>
      </c>
      <c r="L131" s="167">
        <v>554226026</v>
      </c>
      <c r="M131" s="158">
        <v>0.90929215321000001</v>
      </c>
      <c r="N131" s="168">
        <v>7.4506619513999999</v>
      </c>
      <c r="O131" s="164" t="s">
        <v>79</v>
      </c>
      <c r="P131" s="160">
        <v>0.1958771711</v>
      </c>
      <c r="Q131" s="169"/>
      <c r="R131" s="170"/>
      <c r="S131" s="134"/>
      <c r="T131" s="134"/>
      <c r="U131" s="134"/>
      <c r="V131" s="134"/>
      <c r="W131" s="134"/>
      <c r="X131" s="134"/>
      <c r="Y131" s="134"/>
      <c r="Z131" s="134"/>
      <c r="AA131" s="134"/>
      <c r="AB131" s="134"/>
      <c r="AC131" s="134"/>
      <c r="AD131" s="134"/>
      <c r="AE131" s="134"/>
      <c r="AF131" s="134"/>
      <c r="AG131" s="134"/>
      <c r="AH131" s="134"/>
      <c r="AI131" s="134"/>
      <c r="AJ131" s="134"/>
      <c r="AK131" s="134"/>
      <c r="AL131" s="134"/>
      <c r="AM131" s="134"/>
      <c r="AN131" s="134"/>
      <c r="AO131" s="134"/>
      <c r="AP131" s="134"/>
      <c r="AQ131" s="134"/>
      <c r="AR131" s="138"/>
      <c r="AU131" s="134"/>
      <c r="AV131" s="134"/>
      <c r="AW131" s="134"/>
    </row>
    <row r="132" spans="2:49" ht="18" customHeight="1">
      <c r="B132" s="163" t="s">
        <v>75</v>
      </c>
      <c r="C132" s="164" t="s">
        <v>86</v>
      </c>
      <c r="D132" s="165" t="s">
        <v>76</v>
      </c>
      <c r="E132" s="164" t="s">
        <v>77</v>
      </c>
      <c r="F132" s="166">
        <v>43894.658564814818</v>
      </c>
      <c r="G132" s="166">
        <v>44439</v>
      </c>
      <c r="H132" s="165" t="s">
        <v>78</v>
      </c>
      <c r="I132" s="167">
        <v>553478081</v>
      </c>
      <c r="J132" s="167">
        <v>500097090</v>
      </c>
      <c r="K132" s="167">
        <v>502824566.34464729</v>
      </c>
      <c r="L132" s="167">
        <v>553478081</v>
      </c>
      <c r="M132" s="158">
        <v>0.90848144417200005</v>
      </c>
      <c r="N132" s="168">
        <v>7.3455551004000004</v>
      </c>
      <c r="O132" s="164" t="s">
        <v>79</v>
      </c>
      <c r="P132" s="160">
        <v>0.19543842380000001</v>
      </c>
      <c r="Q132" s="169"/>
      <c r="R132" s="170"/>
      <c r="S132" s="134"/>
      <c r="T132" s="134"/>
      <c r="U132" s="134"/>
      <c r="V132" s="134"/>
      <c r="W132" s="134"/>
      <c r="X132" s="134"/>
      <c r="Y132" s="134"/>
      <c r="Z132" s="134"/>
      <c r="AA132" s="134"/>
      <c r="AB132" s="134"/>
      <c r="AC132" s="134"/>
      <c r="AD132" s="134"/>
      <c r="AE132" s="134"/>
      <c r="AF132" s="134"/>
      <c r="AG132" s="134"/>
      <c r="AH132" s="134"/>
      <c r="AI132" s="134"/>
      <c r="AJ132" s="134"/>
      <c r="AK132" s="134"/>
      <c r="AL132" s="134"/>
      <c r="AM132" s="134"/>
      <c r="AN132" s="134"/>
      <c r="AO132" s="134"/>
      <c r="AP132" s="134"/>
      <c r="AQ132" s="134"/>
      <c r="AR132" s="138"/>
      <c r="AU132" s="134"/>
      <c r="AV132" s="134"/>
      <c r="AW132" s="134"/>
    </row>
    <row r="133" spans="2:49" ht="18" customHeight="1">
      <c r="B133" s="163" t="s">
        <v>75</v>
      </c>
      <c r="C133" s="164" t="s">
        <v>86</v>
      </c>
      <c r="D133" s="165" t="s">
        <v>76</v>
      </c>
      <c r="E133" s="164" t="s">
        <v>77</v>
      </c>
      <c r="F133" s="166">
        <v>43894.654849537037</v>
      </c>
      <c r="G133" s="166">
        <v>44439</v>
      </c>
      <c r="H133" s="165" t="s">
        <v>78</v>
      </c>
      <c r="I133" s="167">
        <v>553478081</v>
      </c>
      <c r="J133" s="167">
        <v>500097090</v>
      </c>
      <c r="K133" s="167">
        <v>42613705.195551284</v>
      </c>
      <c r="L133" s="167">
        <v>553478081</v>
      </c>
      <c r="M133" s="158">
        <v>7.6992579576999995E-2</v>
      </c>
      <c r="N133" s="168">
        <v>7.3455551004000004</v>
      </c>
      <c r="O133" s="164" t="s">
        <v>79</v>
      </c>
      <c r="P133" s="160">
        <v>1.6563143400000001E-2</v>
      </c>
      <c r="Q133" s="169"/>
      <c r="R133" s="170"/>
      <c r="S133" s="134"/>
      <c r="T133" s="134"/>
      <c r="U133" s="134"/>
      <c r="V133" s="134"/>
      <c r="W133" s="134"/>
      <c r="X133" s="134"/>
      <c r="Y133" s="134"/>
      <c r="Z133" s="134"/>
      <c r="AA133" s="134"/>
      <c r="AB133" s="134"/>
      <c r="AC133" s="134"/>
      <c r="AD133" s="134"/>
      <c r="AE133" s="134"/>
      <c r="AF133" s="134"/>
      <c r="AG133" s="134"/>
      <c r="AH133" s="134"/>
      <c r="AI133" s="134"/>
      <c r="AJ133" s="134"/>
      <c r="AK133" s="134"/>
      <c r="AL133" s="134"/>
      <c r="AM133" s="134"/>
      <c r="AN133" s="134"/>
      <c r="AO133" s="134"/>
      <c r="AP133" s="134"/>
      <c r="AQ133" s="134"/>
      <c r="AR133" s="138"/>
      <c r="AU133" s="134"/>
      <c r="AV133" s="134"/>
      <c r="AW133" s="134"/>
    </row>
    <row r="134" spans="2:49" ht="18" customHeight="1">
      <c r="B134" s="163" t="s">
        <v>75</v>
      </c>
      <c r="C134" s="164" t="s">
        <v>86</v>
      </c>
      <c r="D134" s="165" t="s">
        <v>76</v>
      </c>
      <c r="E134" s="164" t="s">
        <v>77</v>
      </c>
      <c r="F134" s="166">
        <v>43892.508912037039</v>
      </c>
      <c r="G134" s="166">
        <v>44435</v>
      </c>
      <c r="H134" s="165" t="s">
        <v>78</v>
      </c>
      <c r="I134" s="167">
        <v>554226026</v>
      </c>
      <c r="J134" s="167">
        <v>500295365</v>
      </c>
      <c r="K134" s="167">
        <v>503259322.6954636</v>
      </c>
      <c r="L134" s="167">
        <v>554226026</v>
      </c>
      <c r="M134" s="158">
        <v>0.90803985934700004</v>
      </c>
      <c r="N134" s="168">
        <v>7.4506619513999999</v>
      </c>
      <c r="O134" s="164" t="s">
        <v>79</v>
      </c>
      <c r="P134" s="160">
        <v>0.19560740539999999</v>
      </c>
      <c r="Q134" s="169"/>
      <c r="R134" s="170"/>
      <c r="S134" s="134"/>
      <c r="T134" s="134"/>
      <c r="U134" s="134"/>
      <c r="V134" s="134"/>
      <c r="W134" s="134"/>
      <c r="X134" s="134"/>
      <c r="Y134" s="134"/>
      <c r="Z134" s="134"/>
      <c r="AA134" s="134"/>
      <c r="AB134" s="134"/>
      <c r="AC134" s="134"/>
      <c r="AD134" s="134"/>
      <c r="AE134" s="134"/>
      <c r="AF134" s="134"/>
      <c r="AG134" s="134"/>
      <c r="AH134" s="134"/>
      <c r="AI134" s="134"/>
      <c r="AJ134" s="134"/>
      <c r="AK134" s="134"/>
      <c r="AL134" s="134"/>
      <c r="AM134" s="134"/>
      <c r="AN134" s="134"/>
      <c r="AO134" s="134"/>
      <c r="AP134" s="134"/>
      <c r="AQ134" s="134"/>
      <c r="AR134" s="138"/>
      <c r="AU134" s="134"/>
      <c r="AV134" s="134"/>
      <c r="AW134" s="134"/>
    </row>
    <row r="135" spans="2:49" ht="18" customHeight="1">
      <c r="B135" s="163" t="s">
        <v>75</v>
      </c>
      <c r="C135" s="164" t="s">
        <v>86</v>
      </c>
      <c r="D135" s="165" t="s">
        <v>76</v>
      </c>
      <c r="E135" s="164" t="s">
        <v>77</v>
      </c>
      <c r="F135" s="166">
        <v>43885.444675925923</v>
      </c>
      <c r="G135" s="166">
        <v>44417</v>
      </c>
      <c r="H135" s="165" t="s">
        <v>78</v>
      </c>
      <c r="I135" s="167">
        <v>554226026</v>
      </c>
      <c r="J135" s="167">
        <v>501380086</v>
      </c>
      <c r="K135" s="167">
        <v>43270689.345266975</v>
      </c>
      <c r="L135" s="167">
        <v>554226026</v>
      </c>
      <c r="M135" s="158">
        <v>7.8074084065999999E-2</v>
      </c>
      <c r="N135" s="168">
        <v>7.4511030245000001</v>
      </c>
      <c r="O135" s="164" t="s">
        <v>79</v>
      </c>
      <c r="P135" s="160">
        <v>1.6818500699999999E-2</v>
      </c>
      <c r="Q135" s="169"/>
      <c r="R135" s="170"/>
      <c r="S135" s="134"/>
      <c r="T135" s="134"/>
      <c r="U135" s="134"/>
      <c r="V135" s="134"/>
      <c r="W135" s="134"/>
      <c r="X135" s="134"/>
      <c r="Y135" s="134"/>
      <c r="Z135" s="134"/>
      <c r="AA135" s="134"/>
      <c r="AB135" s="134"/>
      <c r="AC135" s="134"/>
      <c r="AD135" s="134"/>
      <c r="AE135" s="134"/>
      <c r="AF135" s="134"/>
      <c r="AG135" s="134"/>
      <c r="AH135" s="134"/>
      <c r="AI135" s="134"/>
      <c r="AJ135" s="134"/>
      <c r="AK135" s="134"/>
      <c r="AL135" s="134"/>
      <c r="AM135" s="134"/>
      <c r="AN135" s="134"/>
      <c r="AO135" s="134"/>
      <c r="AP135" s="134"/>
      <c r="AQ135" s="134"/>
      <c r="AR135" s="138"/>
      <c r="AU135" s="134"/>
      <c r="AV135" s="134"/>
      <c r="AW135" s="134"/>
    </row>
    <row r="136" spans="2:49" ht="18" customHeight="1">
      <c r="B136" s="163" t="s">
        <v>75</v>
      </c>
      <c r="C136" s="164" t="s">
        <v>86</v>
      </c>
      <c r="D136" s="165" t="s">
        <v>76</v>
      </c>
      <c r="E136" s="164" t="s">
        <v>77</v>
      </c>
      <c r="F136" s="166">
        <v>43885.65252314815</v>
      </c>
      <c r="G136" s="166">
        <v>44428</v>
      </c>
      <c r="H136" s="165" t="s">
        <v>78</v>
      </c>
      <c r="I136" s="167">
        <v>554226026</v>
      </c>
      <c r="J136" s="167">
        <v>500295365</v>
      </c>
      <c r="K136" s="167">
        <v>503953376.54651767</v>
      </c>
      <c r="L136" s="167">
        <v>554226026</v>
      </c>
      <c r="M136" s="158">
        <v>0.90929215321000001</v>
      </c>
      <c r="N136" s="168">
        <v>7.4506619513999999</v>
      </c>
      <c r="O136" s="164" t="s">
        <v>79</v>
      </c>
      <c r="P136" s="160">
        <v>0.1958771711</v>
      </c>
      <c r="Q136" s="169"/>
      <c r="R136" s="170"/>
      <c r="S136" s="134"/>
      <c r="T136" s="134"/>
      <c r="U136" s="134"/>
      <c r="V136" s="134"/>
      <c r="W136" s="134"/>
      <c r="X136" s="134"/>
      <c r="Y136" s="134"/>
      <c r="Z136" s="134"/>
      <c r="AA136" s="134"/>
      <c r="AB136" s="134"/>
      <c r="AC136" s="134"/>
      <c r="AD136" s="134"/>
      <c r="AE136" s="134"/>
      <c r="AF136" s="134"/>
      <c r="AG136" s="134"/>
      <c r="AH136" s="134"/>
      <c r="AI136" s="134"/>
      <c r="AJ136" s="134"/>
      <c r="AK136" s="134"/>
      <c r="AL136" s="134"/>
      <c r="AM136" s="134"/>
      <c r="AN136" s="134"/>
      <c r="AO136" s="134"/>
      <c r="AP136" s="134"/>
      <c r="AQ136" s="134"/>
      <c r="AR136" s="138"/>
      <c r="AU136" s="134"/>
      <c r="AV136" s="134"/>
      <c r="AW136" s="134"/>
    </row>
    <row r="137" spans="2:49" ht="18" customHeight="1">
      <c r="B137" s="163" t="s">
        <v>75</v>
      </c>
      <c r="C137" s="164" t="s">
        <v>86</v>
      </c>
      <c r="D137" s="165" t="s">
        <v>76</v>
      </c>
      <c r="E137" s="164" t="s">
        <v>77</v>
      </c>
      <c r="F137" s="166">
        <v>43885.649618055555</v>
      </c>
      <c r="G137" s="166">
        <v>44428</v>
      </c>
      <c r="H137" s="165" t="s">
        <v>78</v>
      </c>
      <c r="I137" s="167">
        <v>554226026</v>
      </c>
      <c r="J137" s="167">
        <v>500295365</v>
      </c>
      <c r="K137" s="167">
        <v>503953376.54651767</v>
      </c>
      <c r="L137" s="167">
        <v>554226026</v>
      </c>
      <c r="M137" s="158">
        <v>0.90929215321000001</v>
      </c>
      <c r="N137" s="168">
        <v>7.4506619513999999</v>
      </c>
      <c r="O137" s="164" t="s">
        <v>79</v>
      </c>
      <c r="P137" s="160">
        <v>0.1958771711</v>
      </c>
      <c r="Q137" s="169"/>
      <c r="R137" s="170"/>
      <c r="S137" s="134"/>
      <c r="T137" s="134"/>
      <c r="U137" s="134"/>
      <c r="V137" s="134"/>
      <c r="W137" s="134"/>
      <c r="X137" s="134"/>
      <c r="Y137" s="134"/>
      <c r="Z137" s="134"/>
      <c r="AA137" s="134"/>
      <c r="AB137" s="134"/>
      <c r="AC137" s="134"/>
      <c r="AD137" s="134"/>
      <c r="AE137" s="134"/>
      <c r="AF137" s="134"/>
      <c r="AG137" s="134"/>
      <c r="AH137" s="134"/>
      <c r="AI137" s="134"/>
      <c r="AJ137" s="134"/>
      <c r="AK137" s="134"/>
      <c r="AL137" s="134"/>
      <c r="AM137" s="134"/>
      <c r="AN137" s="134"/>
      <c r="AO137" s="134"/>
      <c r="AP137" s="134"/>
      <c r="AQ137" s="134"/>
      <c r="AR137" s="138"/>
      <c r="AU137" s="134"/>
      <c r="AV137" s="134"/>
      <c r="AW137" s="134"/>
    </row>
    <row r="138" spans="2:49" ht="18" customHeight="1">
      <c r="B138" s="163" t="s">
        <v>75</v>
      </c>
      <c r="C138" s="164" t="s">
        <v>86</v>
      </c>
      <c r="D138" s="165" t="s">
        <v>76</v>
      </c>
      <c r="E138" s="164" t="s">
        <v>77</v>
      </c>
      <c r="F138" s="166">
        <v>43943.487962962965</v>
      </c>
      <c r="G138" s="166">
        <v>44439</v>
      </c>
      <c r="H138" s="165" t="s">
        <v>78</v>
      </c>
      <c r="I138" s="167">
        <v>500000000</v>
      </c>
      <c r="J138" s="167">
        <v>454085266</v>
      </c>
      <c r="K138" s="167">
        <v>460210861.10225451</v>
      </c>
      <c r="L138" s="167">
        <v>500000000</v>
      </c>
      <c r="M138" s="158">
        <v>0.92042172220499996</v>
      </c>
      <c r="N138" s="168">
        <v>7.3455551098000003</v>
      </c>
      <c r="O138" s="164" t="s">
        <v>79</v>
      </c>
      <c r="P138" s="160">
        <v>0.17887528050000001</v>
      </c>
      <c r="Q138" s="169"/>
      <c r="R138" s="170"/>
      <c r="S138" s="134"/>
      <c r="T138" s="134"/>
      <c r="U138" s="134"/>
      <c r="V138" s="134"/>
      <c r="W138" s="134"/>
      <c r="X138" s="134"/>
      <c r="Y138" s="134"/>
      <c r="Z138" s="134"/>
      <c r="AA138" s="134"/>
      <c r="AB138" s="134"/>
      <c r="AC138" s="134"/>
      <c r="AD138" s="134"/>
      <c r="AE138" s="134"/>
      <c r="AF138" s="134"/>
      <c r="AG138" s="134"/>
      <c r="AH138" s="134"/>
      <c r="AI138" s="134"/>
      <c r="AJ138" s="134"/>
      <c r="AK138" s="134"/>
      <c r="AL138" s="134"/>
      <c r="AM138" s="134"/>
      <c r="AN138" s="134"/>
      <c r="AO138" s="134"/>
      <c r="AP138" s="134"/>
      <c r="AQ138" s="134"/>
      <c r="AR138" s="138"/>
      <c r="AU138" s="134"/>
      <c r="AV138" s="134"/>
      <c r="AW138" s="134"/>
    </row>
    <row r="139" spans="2:49" ht="18" customHeight="1">
      <c r="B139" s="163" t="s">
        <v>75</v>
      </c>
      <c r="C139" s="164" t="s">
        <v>86</v>
      </c>
      <c r="D139" s="165" t="s">
        <v>76</v>
      </c>
      <c r="E139" s="164" t="s">
        <v>77</v>
      </c>
      <c r="F139" s="166">
        <v>43894.657037037039</v>
      </c>
      <c r="G139" s="166">
        <v>44439</v>
      </c>
      <c r="H139" s="165" t="s">
        <v>78</v>
      </c>
      <c r="I139" s="167">
        <v>553478081</v>
      </c>
      <c r="J139" s="167">
        <v>500097090</v>
      </c>
      <c r="K139" s="167">
        <v>502824566.34464729</v>
      </c>
      <c r="L139" s="167">
        <v>553478081</v>
      </c>
      <c r="M139" s="158">
        <v>0.90848144417200005</v>
      </c>
      <c r="N139" s="168">
        <v>7.3455551004000004</v>
      </c>
      <c r="O139" s="164" t="s">
        <v>79</v>
      </c>
      <c r="P139" s="160">
        <v>0.19543842380000001</v>
      </c>
      <c r="Q139" s="169"/>
      <c r="R139" s="170"/>
      <c r="S139" s="134"/>
      <c r="T139" s="134"/>
      <c r="U139" s="134"/>
      <c r="V139" s="134"/>
      <c r="W139" s="134"/>
      <c r="X139" s="134"/>
      <c r="Y139" s="134"/>
      <c r="Z139" s="134"/>
      <c r="AA139" s="134"/>
      <c r="AB139" s="134"/>
      <c r="AC139" s="134"/>
      <c r="AD139" s="134"/>
      <c r="AE139" s="134"/>
      <c r="AF139" s="134"/>
      <c r="AG139" s="134"/>
      <c r="AH139" s="134"/>
      <c r="AI139" s="134"/>
      <c r="AJ139" s="134"/>
      <c r="AK139" s="134"/>
      <c r="AL139" s="134"/>
      <c r="AM139" s="134"/>
      <c r="AN139" s="134"/>
      <c r="AO139" s="134"/>
      <c r="AP139" s="134"/>
      <c r="AQ139" s="134"/>
      <c r="AR139" s="138"/>
      <c r="AU139" s="134"/>
      <c r="AV139" s="134"/>
      <c r="AW139" s="134"/>
    </row>
    <row r="140" spans="2:49" ht="18" customHeight="1">
      <c r="B140" s="163" t="s">
        <v>75</v>
      </c>
      <c r="C140" s="164" t="s">
        <v>86</v>
      </c>
      <c r="D140" s="165" t="s">
        <v>76</v>
      </c>
      <c r="E140" s="164" t="s">
        <v>77</v>
      </c>
      <c r="F140" s="166">
        <v>43892.510300925926</v>
      </c>
      <c r="G140" s="166">
        <v>44435</v>
      </c>
      <c r="H140" s="165" t="s">
        <v>78</v>
      </c>
      <c r="I140" s="167">
        <v>554226026</v>
      </c>
      <c r="J140" s="167">
        <v>500295365</v>
      </c>
      <c r="K140" s="167">
        <v>503259322.6954636</v>
      </c>
      <c r="L140" s="167">
        <v>554226026</v>
      </c>
      <c r="M140" s="158">
        <v>0.90803985934700004</v>
      </c>
      <c r="N140" s="168">
        <v>7.4506619513999999</v>
      </c>
      <c r="O140" s="164" t="s">
        <v>79</v>
      </c>
      <c r="P140" s="160">
        <v>0.19560740539999999</v>
      </c>
      <c r="Q140" s="169"/>
      <c r="R140" s="170"/>
      <c r="S140" s="134"/>
      <c r="T140" s="134"/>
      <c r="U140" s="134"/>
      <c r="V140" s="134"/>
      <c r="W140" s="134"/>
      <c r="X140" s="134"/>
      <c r="Y140" s="134"/>
      <c r="Z140" s="134"/>
      <c r="AA140" s="134"/>
      <c r="AB140" s="134"/>
      <c r="AC140" s="134"/>
      <c r="AD140" s="134"/>
      <c r="AE140" s="134"/>
      <c r="AF140" s="134"/>
      <c r="AG140" s="134"/>
      <c r="AH140" s="134"/>
      <c r="AI140" s="134"/>
      <c r="AJ140" s="134"/>
      <c r="AK140" s="134"/>
      <c r="AL140" s="134"/>
      <c r="AM140" s="134"/>
      <c r="AN140" s="134"/>
      <c r="AO140" s="134"/>
      <c r="AP140" s="134"/>
      <c r="AQ140" s="134"/>
      <c r="AR140" s="138"/>
      <c r="AU140" s="134"/>
      <c r="AV140" s="134"/>
      <c r="AW140" s="134"/>
    </row>
    <row r="141" spans="2:49" ht="18" customHeight="1">
      <c r="B141" s="163" t="s">
        <v>75</v>
      </c>
      <c r="C141" s="164" t="s">
        <v>86</v>
      </c>
      <c r="D141" s="165" t="s">
        <v>76</v>
      </c>
      <c r="E141" s="164" t="s">
        <v>77</v>
      </c>
      <c r="F141" s="166">
        <v>43885.447615740741</v>
      </c>
      <c r="G141" s="166">
        <v>44417</v>
      </c>
      <c r="H141" s="165" t="s">
        <v>78</v>
      </c>
      <c r="I141" s="167">
        <v>554226026</v>
      </c>
      <c r="J141" s="167">
        <v>501380086</v>
      </c>
      <c r="K141" s="167">
        <v>43270689.345266975</v>
      </c>
      <c r="L141" s="167">
        <v>554226026</v>
      </c>
      <c r="M141" s="158">
        <v>7.8074084065999999E-2</v>
      </c>
      <c r="N141" s="168">
        <v>7.4511030245000001</v>
      </c>
      <c r="O141" s="164" t="s">
        <v>79</v>
      </c>
      <c r="P141" s="160">
        <v>1.6818500699999999E-2</v>
      </c>
      <c r="Q141" s="169"/>
      <c r="R141" s="170"/>
      <c r="S141" s="134"/>
      <c r="T141" s="134"/>
      <c r="U141" s="134"/>
      <c r="V141" s="134"/>
      <c r="W141" s="134"/>
      <c r="X141" s="134"/>
      <c r="Y141" s="134"/>
      <c r="Z141" s="134"/>
      <c r="AA141" s="134"/>
      <c r="AB141" s="134"/>
      <c r="AC141" s="134"/>
      <c r="AD141" s="134"/>
      <c r="AE141" s="134"/>
      <c r="AF141" s="134"/>
      <c r="AG141" s="134"/>
      <c r="AH141" s="134"/>
      <c r="AI141" s="134"/>
      <c r="AJ141" s="134"/>
      <c r="AK141" s="134"/>
      <c r="AL141" s="134"/>
      <c r="AM141" s="134"/>
      <c r="AN141" s="134"/>
      <c r="AO141" s="134"/>
      <c r="AP141" s="134"/>
      <c r="AQ141" s="134"/>
      <c r="AR141" s="138"/>
      <c r="AU141" s="134"/>
      <c r="AV141" s="134"/>
      <c r="AW141" s="134"/>
    </row>
    <row r="142" spans="2:49" ht="18" customHeight="1">
      <c r="B142" s="163" t="s">
        <v>75</v>
      </c>
      <c r="C142" s="164" t="s">
        <v>86</v>
      </c>
      <c r="D142" s="165" t="s">
        <v>76</v>
      </c>
      <c r="E142" s="164" t="s">
        <v>77</v>
      </c>
      <c r="F142" s="166">
        <v>43892.507962962962</v>
      </c>
      <c r="G142" s="166">
        <v>44435</v>
      </c>
      <c r="H142" s="165" t="s">
        <v>78</v>
      </c>
      <c r="I142" s="167">
        <v>554226026</v>
      </c>
      <c r="J142" s="167">
        <v>500295365</v>
      </c>
      <c r="K142" s="167">
        <v>503259322.6954636</v>
      </c>
      <c r="L142" s="167">
        <v>554226026</v>
      </c>
      <c r="M142" s="158">
        <v>0.90803985934700004</v>
      </c>
      <c r="N142" s="168">
        <v>7.4506619513999999</v>
      </c>
      <c r="O142" s="164" t="s">
        <v>79</v>
      </c>
      <c r="P142" s="160">
        <v>0.19560740539999999</v>
      </c>
      <c r="Q142" s="169"/>
      <c r="R142" s="170"/>
      <c r="S142" s="134"/>
      <c r="T142" s="134"/>
      <c r="U142" s="134"/>
      <c r="V142" s="134"/>
      <c r="W142" s="134"/>
      <c r="X142" s="134"/>
      <c r="Y142" s="134"/>
      <c r="Z142" s="134"/>
      <c r="AA142" s="134"/>
      <c r="AB142" s="134"/>
      <c r="AC142" s="134"/>
      <c r="AD142" s="134"/>
      <c r="AE142" s="134"/>
      <c r="AF142" s="134"/>
      <c r="AG142" s="134"/>
      <c r="AH142" s="134"/>
      <c r="AI142" s="134"/>
      <c r="AJ142" s="134"/>
      <c r="AK142" s="134"/>
      <c r="AL142" s="134"/>
      <c r="AM142" s="134"/>
      <c r="AN142" s="134"/>
      <c r="AO142" s="134"/>
      <c r="AP142" s="134"/>
      <c r="AQ142" s="134"/>
      <c r="AR142" s="138"/>
      <c r="AU142" s="134"/>
      <c r="AV142" s="134"/>
      <c r="AW142" s="134"/>
    </row>
    <row r="143" spans="2:49" ht="18" customHeight="1">
      <c r="B143" s="171" t="s">
        <v>87</v>
      </c>
      <c r="C143" s="172"/>
      <c r="D143" s="173"/>
      <c r="E143" s="172"/>
      <c r="F143" s="174"/>
      <c r="G143" s="174"/>
      <c r="H143" s="173"/>
      <c r="I143" s="175">
        <v>25714291726</v>
      </c>
      <c r="J143" s="175">
        <v>23240159800</v>
      </c>
      <c r="K143" s="175">
        <v>17882577270.068741</v>
      </c>
      <c r="L143" s="175">
        <v>25714291726</v>
      </c>
      <c r="M143" s="158"/>
      <c r="N143" s="176"/>
      <c r="O143" s="172"/>
      <c r="P143" s="177">
        <v>6.9506204547999992</v>
      </c>
      <c r="Q143" s="178"/>
      <c r="R143" s="179"/>
      <c r="S143" s="134"/>
      <c r="T143" s="134"/>
      <c r="U143" s="134"/>
      <c r="V143" s="134"/>
      <c r="W143" s="134"/>
      <c r="X143" s="134"/>
      <c r="Y143" s="134"/>
      <c r="Z143" s="134"/>
      <c r="AA143" s="134"/>
      <c r="AB143" s="134"/>
      <c r="AC143" s="134"/>
      <c r="AD143" s="134"/>
      <c r="AE143" s="134"/>
      <c r="AF143" s="134"/>
      <c r="AG143" s="134"/>
      <c r="AH143" s="134"/>
      <c r="AI143" s="134"/>
      <c r="AJ143" s="134"/>
      <c r="AK143" s="134"/>
      <c r="AL143" s="134"/>
      <c r="AM143" s="134"/>
      <c r="AN143" s="134"/>
      <c r="AO143" s="134"/>
      <c r="AP143" s="134"/>
      <c r="AQ143" s="134"/>
      <c r="AR143" s="138"/>
      <c r="AU143" s="134"/>
      <c r="AV143" s="134"/>
      <c r="AW143" s="134"/>
    </row>
    <row r="144" spans="2:49" ht="18" customHeight="1">
      <c r="B144" s="163" t="s">
        <v>88</v>
      </c>
      <c r="C144" s="164" t="s">
        <v>200</v>
      </c>
      <c r="D144" s="165" t="s">
        <v>76</v>
      </c>
      <c r="E144" s="164" t="s">
        <v>77</v>
      </c>
      <c r="F144" s="166">
        <v>43452.615937499999</v>
      </c>
      <c r="G144" s="166">
        <v>45278</v>
      </c>
      <c r="H144" s="165" t="s">
        <v>78</v>
      </c>
      <c r="I144" s="167">
        <v>718950001</v>
      </c>
      <c r="J144" s="167">
        <v>600000000</v>
      </c>
      <c r="K144" s="167">
        <v>526038869.79327607</v>
      </c>
      <c r="L144" s="167">
        <v>718950001</v>
      </c>
      <c r="M144" s="158">
        <v>0.73167656869300002</v>
      </c>
      <c r="N144" s="168">
        <v>6.1930210976</v>
      </c>
      <c r="O144" s="164" t="s">
        <v>79</v>
      </c>
      <c r="P144" s="160">
        <v>0.2044613857</v>
      </c>
      <c r="Q144" s="169"/>
      <c r="R144" s="170"/>
      <c r="S144" s="134"/>
      <c r="T144" s="134"/>
      <c r="U144" s="134"/>
      <c r="V144" s="134"/>
      <c r="W144" s="134"/>
      <c r="X144" s="134"/>
      <c r="Y144" s="134"/>
      <c r="Z144" s="134"/>
      <c r="AA144" s="134"/>
      <c r="AB144" s="134"/>
      <c r="AC144" s="134"/>
      <c r="AD144" s="134"/>
      <c r="AE144" s="134"/>
      <c r="AF144" s="134"/>
      <c r="AG144" s="134"/>
      <c r="AH144" s="134"/>
      <c r="AI144" s="134"/>
      <c r="AJ144" s="134"/>
      <c r="AK144" s="134"/>
      <c r="AL144" s="134"/>
      <c r="AM144" s="134"/>
      <c r="AN144" s="134"/>
      <c r="AO144" s="134"/>
      <c r="AP144" s="134"/>
      <c r="AQ144" s="134"/>
      <c r="AR144" s="138"/>
      <c r="AU144" s="134"/>
      <c r="AV144" s="134"/>
      <c r="AW144" s="134"/>
    </row>
    <row r="145" spans="2:49" ht="18" customHeight="1">
      <c r="B145" s="163" t="s">
        <v>88</v>
      </c>
      <c r="C145" s="164" t="s">
        <v>200</v>
      </c>
      <c r="D145" s="165" t="s">
        <v>76</v>
      </c>
      <c r="E145" s="164" t="s">
        <v>77</v>
      </c>
      <c r="F145" s="166">
        <v>43999.568761574075</v>
      </c>
      <c r="G145" s="166">
        <v>45824</v>
      </c>
      <c r="H145" s="165" t="s">
        <v>78</v>
      </c>
      <c r="I145" s="167">
        <v>163846673</v>
      </c>
      <c r="J145" s="167">
        <v>135022562</v>
      </c>
      <c r="K145" s="167">
        <v>135311829.76173633</v>
      </c>
      <c r="L145" s="167">
        <v>163846673</v>
      </c>
      <c r="M145" s="158">
        <v>0.82584423158700004</v>
      </c>
      <c r="N145" s="168">
        <v>6.1928618965000002</v>
      </c>
      <c r="O145" s="164" t="s">
        <v>79</v>
      </c>
      <c r="P145" s="160">
        <v>5.2593155799999999E-2</v>
      </c>
      <c r="Q145" s="169"/>
      <c r="R145" s="170"/>
      <c r="S145" s="134"/>
      <c r="T145" s="134"/>
      <c r="U145" s="134"/>
      <c r="V145" s="134"/>
      <c r="W145" s="134"/>
      <c r="X145" s="134"/>
      <c r="Y145" s="134"/>
      <c r="Z145" s="134"/>
      <c r="AA145" s="134"/>
      <c r="AB145" s="134"/>
      <c r="AC145" s="134"/>
      <c r="AD145" s="134"/>
      <c r="AE145" s="134"/>
      <c r="AF145" s="134"/>
      <c r="AG145" s="134"/>
      <c r="AH145" s="134"/>
      <c r="AI145" s="134"/>
      <c r="AJ145" s="134"/>
      <c r="AK145" s="134"/>
      <c r="AL145" s="134"/>
      <c r="AM145" s="134"/>
      <c r="AN145" s="134"/>
      <c r="AO145" s="134"/>
      <c r="AP145" s="134"/>
      <c r="AQ145" s="134"/>
      <c r="AR145" s="138"/>
      <c r="AU145" s="134"/>
      <c r="AV145" s="134"/>
      <c r="AW145" s="134"/>
    </row>
    <row r="146" spans="2:49" ht="18" customHeight="1">
      <c r="B146" s="171" t="s">
        <v>134</v>
      </c>
      <c r="C146" s="172"/>
      <c r="D146" s="173"/>
      <c r="E146" s="172"/>
      <c r="F146" s="174"/>
      <c r="G146" s="174"/>
      <c r="H146" s="173"/>
      <c r="I146" s="175">
        <v>882796674</v>
      </c>
      <c r="J146" s="175">
        <v>735022562</v>
      </c>
      <c r="K146" s="175">
        <v>661350699.55501246</v>
      </c>
      <c r="L146" s="175">
        <v>882796674</v>
      </c>
      <c r="M146" s="158"/>
      <c r="N146" s="176"/>
      <c r="O146" s="172"/>
      <c r="P146" s="177">
        <v>0.25705454150000001</v>
      </c>
      <c r="Q146" s="178"/>
      <c r="R146" s="179"/>
      <c r="S146" s="134"/>
      <c r="T146" s="134"/>
      <c r="U146" s="134"/>
      <c r="V146" s="134"/>
      <c r="W146" s="134"/>
      <c r="X146" s="134"/>
      <c r="Y146" s="134"/>
      <c r="Z146" s="134"/>
      <c r="AA146" s="134"/>
      <c r="AB146" s="134"/>
      <c r="AC146" s="134"/>
      <c r="AD146" s="134"/>
      <c r="AE146" s="134"/>
      <c r="AF146" s="134"/>
      <c r="AG146" s="134"/>
      <c r="AH146" s="134"/>
      <c r="AI146" s="134"/>
      <c r="AJ146" s="134"/>
      <c r="AK146" s="134"/>
      <c r="AL146" s="134"/>
      <c r="AM146" s="134"/>
      <c r="AN146" s="134"/>
      <c r="AO146" s="134"/>
      <c r="AP146" s="134"/>
      <c r="AQ146" s="134"/>
      <c r="AR146" s="138"/>
      <c r="AU146" s="134"/>
      <c r="AV146" s="134"/>
      <c r="AW146" s="134"/>
    </row>
    <row r="147" spans="2:49" ht="18" customHeight="1">
      <c r="B147" s="163" t="s">
        <v>75</v>
      </c>
      <c r="C147" s="164" t="s">
        <v>89</v>
      </c>
      <c r="D147" s="165" t="s">
        <v>76</v>
      </c>
      <c r="E147" s="164" t="s">
        <v>77</v>
      </c>
      <c r="F147" s="166">
        <v>43710.541030092594</v>
      </c>
      <c r="G147" s="166">
        <v>46414</v>
      </c>
      <c r="H147" s="165" t="s">
        <v>78</v>
      </c>
      <c r="I147" s="167">
        <v>1849797559</v>
      </c>
      <c r="J147" s="167">
        <v>1162666175</v>
      </c>
      <c r="K147" s="167">
        <v>1134169721.0227044</v>
      </c>
      <c r="L147" s="167">
        <v>1849797559</v>
      </c>
      <c r="M147" s="158">
        <v>0.61313180758899999</v>
      </c>
      <c r="N147" s="168">
        <v>8.8892250110000006</v>
      </c>
      <c r="O147" s="164" t="s">
        <v>79</v>
      </c>
      <c r="P147" s="160">
        <v>0.44083037600000002</v>
      </c>
      <c r="Q147" s="169"/>
      <c r="R147" s="170"/>
      <c r="S147" s="134"/>
      <c r="T147" s="134"/>
      <c r="U147" s="134"/>
      <c r="V147" s="134"/>
      <c r="W147" s="134"/>
      <c r="X147" s="134"/>
      <c r="Y147" s="134"/>
      <c r="Z147" s="134"/>
      <c r="AA147" s="134"/>
      <c r="AB147" s="134"/>
      <c r="AC147" s="134"/>
      <c r="AD147" s="134"/>
      <c r="AE147" s="134"/>
      <c r="AF147" s="134"/>
      <c r="AG147" s="134"/>
      <c r="AH147" s="134"/>
      <c r="AI147" s="134"/>
      <c r="AJ147" s="134"/>
      <c r="AK147" s="134"/>
      <c r="AL147" s="134"/>
      <c r="AM147" s="134"/>
      <c r="AN147" s="134"/>
      <c r="AO147" s="134"/>
      <c r="AP147" s="134"/>
      <c r="AQ147" s="134"/>
      <c r="AR147" s="138"/>
      <c r="AU147" s="134"/>
      <c r="AV147" s="134"/>
      <c r="AW147" s="134"/>
    </row>
    <row r="148" spans="2:49" ht="18" customHeight="1">
      <c r="B148" s="163" t="s">
        <v>124</v>
      </c>
      <c r="C148" s="164" t="s">
        <v>89</v>
      </c>
      <c r="D148" s="165" t="s">
        <v>76</v>
      </c>
      <c r="E148" s="164" t="s">
        <v>77</v>
      </c>
      <c r="F148" s="166">
        <v>43550.54787037037</v>
      </c>
      <c r="G148" s="166">
        <v>44477</v>
      </c>
      <c r="H148" s="165" t="s">
        <v>78</v>
      </c>
      <c r="I148" s="167">
        <v>36513084</v>
      </c>
      <c r="J148" s="167">
        <v>30989179</v>
      </c>
      <c r="K148" s="167">
        <v>30478787.318064008</v>
      </c>
      <c r="L148" s="167">
        <v>36513084</v>
      </c>
      <c r="M148" s="158">
        <v>0.834736044703</v>
      </c>
      <c r="N148" s="168">
        <v>7.3792739915999999</v>
      </c>
      <c r="O148" s="164" t="s">
        <v>79</v>
      </c>
      <c r="P148" s="160">
        <v>1.18465297E-2</v>
      </c>
      <c r="Q148" s="169"/>
      <c r="R148" s="170"/>
      <c r="S148" s="134"/>
      <c r="T148" s="134"/>
      <c r="U148" s="134"/>
      <c r="V148" s="134"/>
      <c r="W148" s="134"/>
      <c r="X148" s="134"/>
      <c r="Y148" s="134"/>
      <c r="Z148" s="134"/>
      <c r="AA148" s="134"/>
      <c r="AB148" s="134"/>
      <c r="AC148" s="134"/>
      <c r="AD148" s="134"/>
      <c r="AE148" s="134"/>
      <c r="AF148" s="134"/>
      <c r="AG148" s="134"/>
      <c r="AH148" s="134"/>
      <c r="AI148" s="134"/>
      <c r="AJ148" s="134"/>
      <c r="AK148" s="134"/>
      <c r="AL148" s="134"/>
      <c r="AM148" s="134"/>
      <c r="AN148" s="134"/>
      <c r="AO148" s="134"/>
      <c r="AP148" s="134"/>
      <c r="AQ148" s="134"/>
      <c r="AR148" s="138"/>
      <c r="AU148" s="134"/>
      <c r="AV148" s="134"/>
      <c r="AW148" s="134"/>
    </row>
    <row r="149" spans="2:49" ht="18" customHeight="1">
      <c r="B149" s="163" t="s">
        <v>124</v>
      </c>
      <c r="C149" s="164" t="s">
        <v>89</v>
      </c>
      <c r="D149" s="165" t="s">
        <v>76</v>
      </c>
      <c r="E149" s="164" t="s">
        <v>77</v>
      </c>
      <c r="F149" s="166">
        <v>43700.473819444444</v>
      </c>
      <c r="G149" s="166">
        <v>44477</v>
      </c>
      <c r="H149" s="165" t="s">
        <v>78</v>
      </c>
      <c r="I149" s="167">
        <v>5904760275</v>
      </c>
      <c r="J149" s="167">
        <v>5133082192</v>
      </c>
      <c r="K149" s="167">
        <v>5080049619.2203541</v>
      </c>
      <c r="L149" s="167">
        <v>5904760275</v>
      </c>
      <c r="M149" s="158">
        <v>0.86033122135899998</v>
      </c>
      <c r="N149" s="168">
        <v>7.3749173509999997</v>
      </c>
      <c r="O149" s="164" t="s">
        <v>79</v>
      </c>
      <c r="P149" s="160">
        <v>1.9745194588999999</v>
      </c>
      <c r="Q149" s="169"/>
      <c r="R149" s="170"/>
      <c r="S149" s="134"/>
      <c r="T149" s="134"/>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4"/>
      <c r="AP149" s="134"/>
      <c r="AQ149" s="134"/>
      <c r="AR149" s="138"/>
      <c r="AU149" s="134"/>
      <c r="AV149" s="134"/>
      <c r="AW149" s="134"/>
    </row>
    <row r="150" spans="2:49" ht="18" customHeight="1">
      <c r="B150" s="163" t="s">
        <v>75</v>
      </c>
      <c r="C150" s="164" t="s">
        <v>89</v>
      </c>
      <c r="D150" s="165" t="s">
        <v>76</v>
      </c>
      <c r="E150" s="164" t="s">
        <v>77</v>
      </c>
      <c r="F150" s="166">
        <v>43763.549108796295</v>
      </c>
      <c r="G150" s="166">
        <v>44312</v>
      </c>
      <c r="H150" s="165" t="s">
        <v>78</v>
      </c>
      <c r="I150" s="167">
        <v>65891271</v>
      </c>
      <c r="J150" s="167">
        <v>59523066</v>
      </c>
      <c r="K150" s="167">
        <v>59857473.40593075</v>
      </c>
      <c r="L150" s="167">
        <v>65891271</v>
      </c>
      <c r="M150" s="158">
        <v>0.90842796773400003</v>
      </c>
      <c r="N150" s="168">
        <v>7.3293456137000002</v>
      </c>
      <c r="O150" s="164" t="s">
        <v>79</v>
      </c>
      <c r="P150" s="160">
        <v>2.32654708E-2</v>
      </c>
      <c r="Q150" s="169"/>
      <c r="R150" s="170"/>
      <c r="S150" s="134"/>
      <c r="T150" s="134"/>
      <c r="U150" s="134"/>
      <c r="V150" s="134"/>
      <c r="W150" s="134"/>
      <c r="X150" s="134"/>
      <c r="Y150" s="134"/>
      <c r="Z150" s="134"/>
      <c r="AA150" s="134"/>
      <c r="AB150" s="134"/>
      <c r="AC150" s="134"/>
      <c r="AD150" s="134"/>
      <c r="AE150" s="134"/>
      <c r="AF150" s="134"/>
      <c r="AG150" s="134"/>
      <c r="AH150" s="134"/>
      <c r="AI150" s="134"/>
      <c r="AJ150" s="134"/>
      <c r="AK150" s="134"/>
      <c r="AL150" s="134"/>
      <c r="AM150" s="134"/>
      <c r="AN150" s="134"/>
      <c r="AO150" s="134"/>
      <c r="AP150" s="134"/>
      <c r="AQ150" s="134"/>
      <c r="AR150" s="138"/>
      <c r="AU150" s="134"/>
      <c r="AV150" s="134"/>
      <c r="AW150" s="134"/>
    </row>
    <row r="151" spans="2:49" ht="18" customHeight="1">
      <c r="B151" s="163" t="s">
        <v>75</v>
      </c>
      <c r="C151" s="164" t="s">
        <v>89</v>
      </c>
      <c r="D151" s="165" t="s">
        <v>76</v>
      </c>
      <c r="E151" s="164" t="s">
        <v>77</v>
      </c>
      <c r="F151" s="166">
        <v>43594.545023148145</v>
      </c>
      <c r="G151" s="166">
        <v>44214</v>
      </c>
      <c r="H151" s="165" t="s">
        <v>78</v>
      </c>
      <c r="I151" s="167">
        <v>11185517</v>
      </c>
      <c r="J151" s="167">
        <v>9957009</v>
      </c>
      <c r="K151" s="167">
        <v>10026380.280868841</v>
      </c>
      <c r="L151" s="167">
        <v>11185517</v>
      </c>
      <c r="M151" s="158">
        <v>0.89637164566200001</v>
      </c>
      <c r="N151" s="168">
        <v>7.4958306338999998</v>
      </c>
      <c r="O151" s="164" t="s">
        <v>79</v>
      </c>
      <c r="P151" s="160">
        <v>3.8970648999999999E-3</v>
      </c>
      <c r="Q151" s="169"/>
      <c r="R151" s="170"/>
      <c r="S151" s="134"/>
      <c r="T151" s="134"/>
      <c r="U151" s="134"/>
      <c r="V151" s="134"/>
      <c r="W151" s="134"/>
      <c r="X151" s="134"/>
      <c r="Y151" s="134"/>
      <c r="Z151" s="134"/>
      <c r="AA151" s="134"/>
      <c r="AB151" s="134"/>
      <c r="AC151" s="134"/>
      <c r="AD151" s="134"/>
      <c r="AE151" s="134"/>
      <c r="AF151" s="134"/>
      <c r="AG151" s="134"/>
      <c r="AH151" s="134"/>
      <c r="AI151" s="134"/>
      <c r="AJ151" s="134"/>
      <c r="AK151" s="134"/>
      <c r="AL151" s="134"/>
      <c r="AM151" s="134"/>
      <c r="AN151" s="134"/>
      <c r="AO151" s="134"/>
      <c r="AP151" s="134"/>
      <c r="AQ151" s="134"/>
      <c r="AR151" s="138"/>
      <c r="AU151" s="134"/>
      <c r="AV151" s="134"/>
      <c r="AW151" s="134"/>
    </row>
    <row r="152" spans="2:49" ht="18" customHeight="1">
      <c r="B152" s="163" t="s">
        <v>75</v>
      </c>
      <c r="C152" s="164" t="s">
        <v>89</v>
      </c>
      <c r="D152" s="165" t="s">
        <v>76</v>
      </c>
      <c r="E152" s="164" t="s">
        <v>77</v>
      </c>
      <c r="F152" s="166">
        <v>43700.617164351854</v>
      </c>
      <c r="G152" s="166">
        <v>45085</v>
      </c>
      <c r="H152" s="165" t="s">
        <v>78</v>
      </c>
      <c r="I152" s="167">
        <v>678767123</v>
      </c>
      <c r="J152" s="167">
        <v>510444161</v>
      </c>
      <c r="K152" s="167">
        <v>544290279.50163436</v>
      </c>
      <c r="L152" s="167">
        <v>678767123</v>
      </c>
      <c r="M152" s="158">
        <v>0.80188073502400004</v>
      </c>
      <c r="N152" s="168">
        <v>7.7999999973999996</v>
      </c>
      <c r="O152" s="164" t="s">
        <v>79</v>
      </c>
      <c r="P152" s="160">
        <v>0.2115553644</v>
      </c>
      <c r="Q152" s="169"/>
      <c r="R152" s="170"/>
      <c r="S152" s="134"/>
      <c r="T152" s="134"/>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4"/>
      <c r="AP152" s="134"/>
      <c r="AQ152" s="134"/>
      <c r="AR152" s="138"/>
      <c r="AU152" s="134"/>
      <c r="AV152" s="134"/>
      <c r="AW152" s="134"/>
    </row>
    <row r="153" spans="2:49" ht="18" customHeight="1">
      <c r="B153" s="163" t="s">
        <v>124</v>
      </c>
      <c r="C153" s="164" t="s">
        <v>89</v>
      </c>
      <c r="D153" s="165" t="s">
        <v>76</v>
      </c>
      <c r="E153" s="164" t="s">
        <v>77</v>
      </c>
      <c r="F153" s="166">
        <v>43938.549085648148</v>
      </c>
      <c r="G153" s="166">
        <v>44477</v>
      </c>
      <c r="H153" s="165" t="s">
        <v>78</v>
      </c>
      <c r="I153" s="167">
        <v>1053029453</v>
      </c>
      <c r="J153" s="167">
        <v>954645890</v>
      </c>
      <c r="K153" s="167">
        <v>968046348.89730322</v>
      </c>
      <c r="L153" s="167">
        <v>1053029453</v>
      </c>
      <c r="M153" s="158">
        <v>0.91929655541900002</v>
      </c>
      <c r="N153" s="168">
        <v>7.1174380853999999</v>
      </c>
      <c r="O153" s="164" t="s">
        <v>79</v>
      </c>
      <c r="P153" s="160">
        <v>0.37626135500000002</v>
      </c>
      <c r="Q153" s="169"/>
      <c r="R153" s="170"/>
      <c r="S153" s="134"/>
      <c r="T153" s="134"/>
      <c r="U153" s="134"/>
      <c r="V153" s="134"/>
      <c r="W153" s="134"/>
      <c r="X153" s="134"/>
      <c r="Y153" s="134"/>
      <c r="Z153" s="134"/>
      <c r="AA153" s="134"/>
      <c r="AB153" s="134"/>
      <c r="AC153" s="134"/>
      <c r="AD153" s="134"/>
      <c r="AE153" s="134"/>
      <c r="AF153" s="134"/>
      <c r="AG153" s="134"/>
      <c r="AH153" s="134"/>
      <c r="AI153" s="134"/>
      <c r="AJ153" s="134"/>
      <c r="AK153" s="134"/>
      <c r="AL153" s="134"/>
      <c r="AM153" s="134"/>
      <c r="AN153" s="134"/>
      <c r="AO153" s="134"/>
      <c r="AP153" s="134"/>
      <c r="AQ153" s="134"/>
      <c r="AR153" s="138"/>
      <c r="AU153" s="134"/>
      <c r="AV153" s="134"/>
      <c r="AW153" s="134"/>
    </row>
    <row r="154" spans="2:49" ht="18" customHeight="1">
      <c r="B154" s="163" t="s">
        <v>75</v>
      </c>
      <c r="C154" s="164" t="s">
        <v>89</v>
      </c>
      <c r="D154" s="165" t="s">
        <v>76</v>
      </c>
      <c r="E154" s="164" t="s">
        <v>77</v>
      </c>
      <c r="F154" s="166">
        <v>43612.657037037039</v>
      </c>
      <c r="G154" s="166">
        <v>44405</v>
      </c>
      <c r="H154" s="165" t="s">
        <v>78</v>
      </c>
      <c r="I154" s="167">
        <v>135448548</v>
      </c>
      <c r="J154" s="167">
        <v>116932458</v>
      </c>
      <c r="K154" s="167">
        <v>125932109.58909614</v>
      </c>
      <c r="L154" s="167">
        <v>135448548</v>
      </c>
      <c r="M154" s="158">
        <v>0.92974130360600005</v>
      </c>
      <c r="N154" s="168">
        <v>6.9999998795999998</v>
      </c>
      <c r="O154" s="164" t="s">
        <v>79</v>
      </c>
      <c r="P154" s="160">
        <v>4.8947435499999997E-2</v>
      </c>
      <c r="Q154" s="169"/>
      <c r="R154" s="170"/>
      <c r="S154" s="134"/>
      <c r="T154" s="134"/>
      <c r="U154" s="134"/>
      <c r="V154" s="134"/>
      <c r="W154" s="134"/>
      <c r="X154" s="134"/>
      <c r="Y154" s="134"/>
      <c r="Z154" s="134"/>
      <c r="AA154" s="134"/>
      <c r="AB154" s="134"/>
      <c r="AC154" s="134"/>
      <c r="AD154" s="134"/>
      <c r="AE154" s="134"/>
      <c r="AF154" s="134"/>
      <c r="AG154" s="134"/>
      <c r="AH154" s="134"/>
      <c r="AI154" s="134"/>
      <c r="AJ154" s="134"/>
      <c r="AK154" s="134"/>
      <c r="AL154" s="134"/>
      <c r="AM154" s="134"/>
      <c r="AN154" s="134"/>
      <c r="AO154" s="134"/>
      <c r="AP154" s="134"/>
      <c r="AQ154" s="134"/>
      <c r="AR154" s="138"/>
      <c r="AU154" s="134"/>
      <c r="AV154" s="134"/>
      <c r="AW154" s="134"/>
    </row>
    <row r="155" spans="2:49" ht="18" customHeight="1">
      <c r="B155" s="163" t="s">
        <v>75</v>
      </c>
      <c r="C155" s="164" t="s">
        <v>89</v>
      </c>
      <c r="D155" s="165" t="s">
        <v>76</v>
      </c>
      <c r="E155" s="164" t="s">
        <v>77</v>
      </c>
      <c r="F155" s="166">
        <v>43700.617604166669</v>
      </c>
      <c r="G155" s="166">
        <v>45085</v>
      </c>
      <c r="H155" s="165" t="s">
        <v>78</v>
      </c>
      <c r="I155" s="167">
        <v>678767123</v>
      </c>
      <c r="J155" s="167">
        <v>510444161</v>
      </c>
      <c r="K155" s="167">
        <v>544290279.50163436</v>
      </c>
      <c r="L155" s="167">
        <v>678767123</v>
      </c>
      <c r="M155" s="158">
        <v>0.80188073502400004</v>
      </c>
      <c r="N155" s="168">
        <v>7.7999999973999996</v>
      </c>
      <c r="O155" s="164" t="s">
        <v>79</v>
      </c>
      <c r="P155" s="160">
        <v>0.2115553644</v>
      </c>
      <c r="Q155" s="169"/>
      <c r="R155" s="170"/>
      <c r="S155" s="134"/>
      <c r="T155" s="134"/>
      <c r="U155" s="134"/>
      <c r="V155" s="134"/>
      <c r="W155" s="134"/>
      <c r="X155" s="134"/>
      <c r="Y155" s="134"/>
      <c r="Z155" s="134"/>
      <c r="AA155" s="134"/>
      <c r="AB155" s="134"/>
      <c r="AC155" s="134"/>
      <c r="AD155" s="134"/>
      <c r="AE155" s="134"/>
      <c r="AF155" s="134"/>
      <c r="AG155" s="134"/>
      <c r="AH155" s="134"/>
      <c r="AI155" s="134"/>
      <c r="AJ155" s="134"/>
      <c r="AK155" s="134"/>
      <c r="AL155" s="134"/>
      <c r="AM155" s="134"/>
      <c r="AN155" s="134"/>
      <c r="AO155" s="134"/>
      <c r="AP155" s="134"/>
      <c r="AQ155" s="134"/>
      <c r="AR155" s="138"/>
      <c r="AU155" s="134"/>
      <c r="AV155" s="134"/>
      <c r="AW155" s="134"/>
    </row>
    <row r="156" spans="2:49" ht="18" customHeight="1">
      <c r="B156" s="163" t="s">
        <v>124</v>
      </c>
      <c r="C156" s="164" t="s">
        <v>89</v>
      </c>
      <c r="D156" s="165" t="s">
        <v>76</v>
      </c>
      <c r="E156" s="164" t="s">
        <v>77</v>
      </c>
      <c r="F156" s="166">
        <v>43530.452662037038</v>
      </c>
      <c r="G156" s="166">
        <v>44477</v>
      </c>
      <c r="H156" s="165" t="s">
        <v>78</v>
      </c>
      <c r="I156" s="167">
        <v>517268664</v>
      </c>
      <c r="J156" s="167">
        <v>437325001</v>
      </c>
      <c r="K156" s="167">
        <v>431793617.07538277</v>
      </c>
      <c r="L156" s="167">
        <v>517268664</v>
      </c>
      <c r="M156" s="158">
        <v>0.83475695924899995</v>
      </c>
      <c r="N156" s="168">
        <v>7.3770737529000003</v>
      </c>
      <c r="O156" s="164" t="s">
        <v>79</v>
      </c>
      <c r="P156" s="160">
        <v>0.1678300338</v>
      </c>
      <c r="Q156" s="169"/>
      <c r="R156" s="170"/>
      <c r="S156" s="134"/>
      <c r="T156" s="134"/>
      <c r="U156" s="134"/>
      <c r="V156" s="134"/>
      <c r="W156" s="134"/>
      <c r="X156" s="134"/>
      <c r="Y156" s="134"/>
      <c r="Z156" s="134"/>
      <c r="AA156" s="134"/>
      <c r="AB156" s="134"/>
      <c r="AC156" s="134"/>
      <c r="AD156" s="134"/>
      <c r="AE156" s="134"/>
      <c r="AF156" s="134"/>
      <c r="AG156" s="134"/>
      <c r="AH156" s="134"/>
      <c r="AI156" s="134"/>
      <c r="AJ156" s="134"/>
      <c r="AK156" s="134"/>
      <c r="AL156" s="134"/>
      <c r="AM156" s="134"/>
      <c r="AN156" s="134"/>
      <c r="AO156" s="134"/>
      <c r="AP156" s="134"/>
      <c r="AQ156" s="134"/>
      <c r="AR156" s="138"/>
      <c r="AU156" s="134"/>
      <c r="AV156" s="134"/>
      <c r="AW156" s="134"/>
    </row>
    <row r="157" spans="2:49" ht="18" customHeight="1">
      <c r="B157" s="163" t="s">
        <v>75</v>
      </c>
      <c r="C157" s="164" t="s">
        <v>89</v>
      </c>
      <c r="D157" s="165" t="s">
        <v>76</v>
      </c>
      <c r="E157" s="164" t="s">
        <v>77</v>
      </c>
      <c r="F157" s="166">
        <v>43976.565243055556</v>
      </c>
      <c r="G157" s="166">
        <v>46517</v>
      </c>
      <c r="H157" s="165" t="s">
        <v>78</v>
      </c>
      <c r="I157" s="167">
        <v>156996089</v>
      </c>
      <c r="J157" s="167">
        <v>93720373</v>
      </c>
      <c r="K157" s="167">
        <v>92574273.469883665</v>
      </c>
      <c r="L157" s="167">
        <v>156996089</v>
      </c>
      <c r="M157" s="158">
        <v>0.58965974286099998</v>
      </c>
      <c r="N157" s="168">
        <v>9.8438278378999993</v>
      </c>
      <c r="O157" s="164" t="s">
        <v>79</v>
      </c>
      <c r="P157" s="160">
        <v>3.5981873800000001E-2</v>
      </c>
      <c r="Q157" s="169"/>
      <c r="R157" s="170"/>
      <c r="S157" s="134"/>
      <c r="T157" s="134"/>
      <c r="U157" s="134"/>
      <c r="V157" s="134"/>
      <c r="W157" s="134"/>
      <c r="X157" s="134"/>
      <c r="Y157" s="134"/>
      <c r="Z157" s="134"/>
      <c r="AA157" s="134"/>
      <c r="AB157" s="134"/>
      <c r="AC157" s="134"/>
      <c r="AD157" s="134"/>
      <c r="AE157" s="134"/>
      <c r="AF157" s="134"/>
      <c r="AG157" s="134"/>
      <c r="AH157" s="134"/>
      <c r="AI157" s="134"/>
      <c r="AJ157" s="134"/>
      <c r="AK157" s="134"/>
      <c r="AL157" s="134"/>
      <c r="AM157" s="134"/>
      <c r="AN157" s="134"/>
      <c r="AO157" s="134"/>
      <c r="AP157" s="134"/>
      <c r="AQ157" s="134"/>
      <c r="AR157" s="138"/>
      <c r="AU157" s="134"/>
      <c r="AV157" s="134"/>
      <c r="AW157" s="134"/>
    </row>
    <row r="158" spans="2:49" ht="18" customHeight="1">
      <c r="B158" s="163" t="s">
        <v>124</v>
      </c>
      <c r="C158" s="164" t="s">
        <v>89</v>
      </c>
      <c r="D158" s="165" t="s">
        <v>76</v>
      </c>
      <c r="E158" s="164" t="s">
        <v>77</v>
      </c>
      <c r="F158" s="166">
        <v>43654.556446759256</v>
      </c>
      <c r="G158" s="166">
        <v>44477</v>
      </c>
      <c r="H158" s="165" t="s">
        <v>78</v>
      </c>
      <c r="I158" s="167">
        <v>66133314</v>
      </c>
      <c r="J158" s="167">
        <v>56978849</v>
      </c>
      <c r="K158" s="167">
        <v>56897479.074299157</v>
      </c>
      <c r="L158" s="167">
        <v>66133314</v>
      </c>
      <c r="M158" s="158">
        <v>0.86034519719199998</v>
      </c>
      <c r="N158" s="168">
        <v>7.3734902920999996</v>
      </c>
      <c r="O158" s="164" t="s">
        <v>79</v>
      </c>
      <c r="P158" s="160">
        <v>2.2114976799999998E-2</v>
      </c>
      <c r="Q158" s="169"/>
      <c r="R158" s="170"/>
      <c r="S158" s="134"/>
      <c r="T158" s="134"/>
      <c r="U158" s="134"/>
      <c r="V158" s="134"/>
      <c r="W158" s="134"/>
      <c r="X158" s="134"/>
      <c r="Y158" s="134"/>
      <c r="Z158" s="134"/>
      <c r="AA158" s="134"/>
      <c r="AB158" s="134"/>
      <c r="AC158" s="134"/>
      <c r="AD158" s="134"/>
      <c r="AE158" s="134"/>
      <c r="AF158" s="134"/>
      <c r="AG158" s="134"/>
      <c r="AH158" s="134"/>
      <c r="AI158" s="134"/>
      <c r="AJ158" s="134"/>
      <c r="AK158" s="134"/>
      <c r="AL158" s="134"/>
      <c r="AM158" s="134"/>
      <c r="AN158" s="134"/>
      <c r="AO158" s="134"/>
      <c r="AP158" s="134"/>
      <c r="AQ158" s="134"/>
      <c r="AR158" s="138"/>
      <c r="AU158" s="134"/>
      <c r="AV158" s="134"/>
      <c r="AW158" s="134"/>
    </row>
    <row r="159" spans="2:49" ht="18" customHeight="1">
      <c r="B159" s="171" t="s">
        <v>90</v>
      </c>
      <c r="C159" s="172"/>
      <c r="D159" s="173"/>
      <c r="E159" s="172"/>
      <c r="F159" s="174"/>
      <c r="G159" s="174"/>
      <c r="H159" s="173"/>
      <c r="I159" s="175">
        <v>11154558020</v>
      </c>
      <c r="J159" s="175">
        <v>9076708514</v>
      </c>
      <c r="K159" s="175">
        <v>9078406368.3571548</v>
      </c>
      <c r="L159" s="175">
        <v>11154558020</v>
      </c>
      <c r="M159" s="158"/>
      <c r="N159" s="176"/>
      <c r="O159" s="172"/>
      <c r="P159" s="177">
        <v>3.5286053040000005</v>
      </c>
      <c r="Q159" s="178"/>
      <c r="R159" s="179"/>
      <c r="S159" s="134"/>
      <c r="T159" s="134"/>
      <c r="U159" s="134"/>
      <c r="V159" s="134"/>
      <c r="W159" s="134"/>
      <c r="X159" s="134"/>
      <c r="Y159" s="134"/>
      <c r="Z159" s="134"/>
      <c r="AA159" s="134"/>
      <c r="AB159" s="134"/>
      <c r="AC159" s="134"/>
      <c r="AD159" s="134"/>
      <c r="AE159" s="134"/>
      <c r="AF159" s="134"/>
      <c r="AG159" s="134"/>
      <c r="AH159" s="134"/>
      <c r="AI159" s="134"/>
      <c r="AJ159" s="134"/>
      <c r="AK159" s="134"/>
      <c r="AL159" s="134"/>
      <c r="AM159" s="134"/>
      <c r="AN159" s="134"/>
      <c r="AO159" s="134"/>
      <c r="AP159" s="134"/>
      <c r="AQ159" s="134"/>
      <c r="AR159" s="138"/>
      <c r="AU159" s="134"/>
      <c r="AV159" s="134"/>
      <c r="AW159" s="134"/>
    </row>
    <row r="160" spans="2:49" ht="18" customHeight="1">
      <c r="B160" s="163" t="s">
        <v>75</v>
      </c>
      <c r="C160" s="164" t="s">
        <v>135</v>
      </c>
      <c r="D160" s="165" t="s">
        <v>76</v>
      </c>
      <c r="E160" s="164" t="s">
        <v>77</v>
      </c>
      <c r="F160" s="166">
        <v>44000.686712962961</v>
      </c>
      <c r="G160" s="166">
        <v>45100</v>
      </c>
      <c r="H160" s="165" t="s">
        <v>78</v>
      </c>
      <c r="I160" s="167">
        <v>617397603</v>
      </c>
      <c r="J160" s="167">
        <v>500500000</v>
      </c>
      <c r="K160" s="167">
        <v>501764666.75102019</v>
      </c>
      <c r="L160" s="167">
        <v>617397603</v>
      </c>
      <c r="M160" s="158">
        <v>0.81270912668399997</v>
      </c>
      <c r="N160" s="168">
        <v>7.9783002233999998</v>
      </c>
      <c r="O160" s="164" t="s">
        <v>79</v>
      </c>
      <c r="P160" s="160">
        <v>0.1950264609</v>
      </c>
      <c r="Q160" s="169"/>
      <c r="R160" s="170"/>
      <c r="S160" s="134"/>
      <c r="T160" s="134"/>
      <c r="U160" s="134"/>
      <c r="V160" s="134"/>
      <c r="W160" s="134"/>
      <c r="X160" s="134"/>
      <c r="Y160" s="134"/>
      <c r="Z160" s="134"/>
      <c r="AA160" s="134"/>
      <c r="AB160" s="134"/>
      <c r="AC160" s="134"/>
      <c r="AD160" s="134"/>
      <c r="AE160" s="134"/>
      <c r="AF160" s="134"/>
      <c r="AG160" s="134"/>
      <c r="AH160" s="134"/>
      <c r="AI160" s="134"/>
      <c r="AJ160" s="134"/>
      <c r="AK160" s="134"/>
      <c r="AL160" s="134"/>
      <c r="AM160" s="134"/>
      <c r="AN160" s="134"/>
      <c r="AO160" s="134"/>
      <c r="AP160" s="134"/>
      <c r="AQ160" s="134"/>
      <c r="AR160" s="138"/>
      <c r="AU160" s="134"/>
      <c r="AV160" s="134"/>
      <c r="AW160" s="134"/>
    </row>
    <row r="161" spans="2:49" ht="18" customHeight="1">
      <c r="B161" s="163" t="s">
        <v>75</v>
      </c>
      <c r="C161" s="164" t="s">
        <v>135</v>
      </c>
      <c r="D161" s="165" t="s">
        <v>76</v>
      </c>
      <c r="E161" s="164" t="s">
        <v>77</v>
      </c>
      <c r="F161" s="166">
        <v>44000.682175925926</v>
      </c>
      <c r="G161" s="166">
        <v>45100</v>
      </c>
      <c r="H161" s="165" t="s">
        <v>78</v>
      </c>
      <c r="I161" s="167">
        <v>617397603</v>
      </c>
      <c r="J161" s="167">
        <v>500500000</v>
      </c>
      <c r="K161" s="167">
        <v>501764666.75102019</v>
      </c>
      <c r="L161" s="167">
        <v>617397603</v>
      </c>
      <c r="M161" s="158">
        <v>0.81270912668399997</v>
      </c>
      <c r="N161" s="168">
        <v>7.9783002233999998</v>
      </c>
      <c r="O161" s="164" t="s">
        <v>79</v>
      </c>
      <c r="P161" s="160">
        <v>0.1950264609</v>
      </c>
      <c r="Q161" s="169"/>
      <c r="R161" s="170"/>
      <c r="S161" s="134"/>
      <c r="T161" s="134"/>
      <c r="U161" s="134"/>
      <c r="V161" s="134"/>
      <c r="W161" s="134"/>
      <c r="X161" s="134"/>
      <c r="Y161" s="134"/>
      <c r="Z161" s="134"/>
      <c r="AA161" s="134"/>
      <c r="AB161" s="134"/>
      <c r="AC161" s="134"/>
      <c r="AD161" s="134"/>
      <c r="AE161" s="134"/>
      <c r="AF161" s="134"/>
      <c r="AG161" s="134"/>
      <c r="AH161" s="134"/>
      <c r="AI161" s="134"/>
      <c r="AJ161" s="134"/>
      <c r="AK161" s="134"/>
      <c r="AL161" s="134"/>
      <c r="AM161" s="134"/>
      <c r="AN161" s="134"/>
      <c r="AO161" s="134"/>
      <c r="AP161" s="134"/>
      <c r="AQ161" s="134"/>
      <c r="AR161" s="138"/>
      <c r="AU161" s="134"/>
      <c r="AV161" s="134"/>
      <c r="AW161" s="134"/>
    </row>
    <row r="162" spans="2:49" ht="18" customHeight="1">
      <c r="B162" s="163" t="s">
        <v>75</v>
      </c>
      <c r="C162" s="164" t="s">
        <v>135</v>
      </c>
      <c r="D162" s="165" t="s">
        <v>76</v>
      </c>
      <c r="E162" s="164" t="s">
        <v>77</v>
      </c>
      <c r="F162" s="166">
        <v>44004.740069444444</v>
      </c>
      <c r="G162" s="166">
        <v>45104</v>
      </c>
      <c r="H162" s="165" t="s">
        <v>78</v>
      </c>
      <c r="I162" s="167">
        <v>617397600</v>
      </c>
      <c r="J162" s="167">
        <v>500500000</v>
      </c>
      <c r="K162" s="167">
        <v>501342773.9225899</v>
      </c>
      <c r="L162" s="167">
        <v>617397600</v>
      </c>
      <c r="M162" s="158">
        <v>0.81202579006200004</v>
      </c>
      <c r="N162" s="168">
        <v>7.9784515877000004</v>
      </c>
      <c r="O162" s="164" t="s">
        <v>79</v>
      </c>
      <c r="P162" s="160">
        <v>0.19486247910000001</v>
      </c>
      <c r="Q162" s="169"/>
      <c r="R162" s="170"/>
      <c r="S162" s="134"/>
      <c r="T162" s="134"/>
      <c r="U162" s="134"/>
      <c r="V162" s="134"/>
      <c r="W162" s="134"/>
      <c r="X162" s="134"/>
      <c r="Y162" s="134"/>
      <c r="Z162" s="134"/>
      <c r="AA162" s="134"/>
      <c r="AB162" s="134"/>
      <c r="AC162" s="134"/>
      <c r="AD162" s="134"/>
      <c r="AE162" s="134"/>
      <c r="AF162" s="134"/>
      <c r="AG162" s="134"/>
      <c r="AH162" s="134"/>
      <c r="AI162" s="134"/>
      <c r="AJ162" s="134"/>
      <c r="AK162" s="134"/>
      <c r="AL162" s="134"/>
      <c r="AM162" s="134"/>
      <c r="AN162" s="134"/>
      <c r="AO162" s="134"/>
      <c r="AP162" s="134"/>
      <c r="AQ162" s="134"/>
      <c r="AR162" s="138"/>
      <c r="AU162" s="134"/>
      <c r="AV162" s="134"/>
      <c r="AW162" s="134"/>
    </row>
    <row r="163" spans="2:49" ht="18" customHeight="1">
      <c r="B163" s="163" t="s">
        <v>75</v>
      </c>
      <c r="C163" s="164" t="s">
        <v>135</v>
      </c>
      <c r="D163" s="165" t="s">
        <v>76</v>
      </c>
      <c r="E163" s="164" t="s">
        <v>77</v>
      </c>
      <c r="F163" s="166">
        <v>44000.677673611113</v>
      </c>
      <c r="G163" s="166">
        <v>45100</v>
      </c>
      <c r="H163" s="165" t="s">
        <v>78</v>
      </c>
      <c r="I163" s="167">
        <v>617397603</v>
      </c>
      <c r="J163" s="167">
        <v>500500000</v>
      </c>
      <c r="K163" s="167">
        <v>501764666.75102019</v>
      </c>
      <c r="L163" s="167">
        <v>617397603</v>
      </c>
      <c r="M163" s="158">
        <v>0.81270912668399997</v>
      </c>
      <c r="N163" s="168">
        <v>7.9783002233999998</v>
      </c>
      <c r="O163" s="164" t="s">
        <v>79</v>
      </c>
      <c r="P163" s="160">
        <v>0.1950264609</v>
      </c>
      <c r="Q163" s="169"/>
      <c r="R163" s="170"/>
      <c r="S163" s="134"/>
      <c r="T163" s="134"/>
      <c r="U163" s="134"/>
      <c r="V163" s="134"/>
      <c r="W163" s="134"/>
      <c r="X163" s="134"/>
      <c r="Y163" s="134"/>
      <c r="Z163" s="134"/>
      <c r="AA163" s="134"/>
      <c r="AB163" s="134"/>
      <c r="AC163" s="134"/>
      <c r="AD163" s="134"/>
      <c r="AE163" s="134"/>
      <c r="AF163" s="134"/>
      <c r="AG163" s="134"/>
      <c r="AH163" s="134"/>
      <c r="AI163" s="134"/>
      <c r="AJ163" s="134"/>
      <c r="AK163" s="134"/>
      <c r="AL163" s="134"/>
      <c r="AM163" s="134"/>
      <c r="AN163" s="134"/>
      <c r="AO163" s="134"/>
      <c r="AP163" s="134"/>
      <c r="AQ163" s="134"/>
      <c r="AR163" s="138"/>
      <c r="AU163" s="134"/>
      <c r="AV163" s="134"/>
      <c r="AW163" s="134"/>
    </row>
    <row r="164" spans="2:49" ht="18" customHeight="1">
      <c r="B164" s="163" t="s">
        <v>75</v>
      </c>
      <c r="C164" s="164" t="s">
        <v>135</v>
      </c>
      <c r="D164" s="165" t="s">
        <v>76</v>
      </c>
      <c r="E164" s="164" t="s">
        <v>77</v>
      </c>
      <c r="F164" s="166">
        <v>44004.737453703703</v>
      </c>
      <c r="G164" s="166">
        <v>45104</v>
      </c>
      <c r="H164" s="165" t="s">
        <v>78</v>
      </c>
      <c r="I164" s="167">
        <v>617397600</v>
      </c>
      <c r="J164" s="167">
        <v>500500000</v>
      </c>
      <c r="K164" s="167">
        <v>501342773.9225899</v>
      </c>
      <c r="L164" s="167">
        <v>617397600</v>
      </c>
      <c r="M164" s="158">
        <v>0.81202579006200004</v>
      </c>
      <c r="N164" s="168">
        <v>7.9784515877000004</v>
      </c>
      <c r="O164" s="164" t="s">
        <v>79</v>
      </c>
      <c r="P164" s="160">
        <v>0.19486247910000001</v>
      </c>
      <c r="Q164" s="169"/>
      <c r="R164" s="170"/>
      <c r="S164" s="134"/>
      <c r="T164" s="134"/>
      <c r="U164" s="134"/>
      <c r="V164" s="134"/>
      <c r="W164" s="134"/>
      <c r="X164" s="134"/>
      <c r="Y164" s="134"/>
      <c r="Z164" s="134"/>
      <c r="AA164" s="134"/>
      <c r="AB164" s="134"/>
      <c r="AC164" s="134"/>
      <c r="AD164" s="134"/>
      <c r="AE164" s="134"/>
      <c r="AF164" s="134"/>
      <c r="AG164" s="134"/>
      <c r="AH164" s="134"/>
      <c r="AI164" s="134"/>
      <c r="AJ164" s="134"/>
      <c r="AK164" s="134"/>
      <c r="AL164" s="134"/>
      <c r="AM164" s="134"/>
      <c r="AN164" s="134"/>
      <c r="AO164" s="134"/>
      <c r="AP164" s="134"/>
      <c r="AQ164" s="134"/>
      <c r="AR164" s="138"/>
      <c r="AU164" s="134"/>
      <c r="AV164" s="134"/>
      <c r="AW164" s="134"/>
    </row>
    <row r="165" spans="2:49" ht="18" customHeight="1">
      <c r="B165" s="163" t="s">
        <v>75</v>
      </c>
      <c r="C165" s="164" t="s">
        <v>135</v>
      </c>
      <c r="D165" s="165" t="s">
        <v>76</v>
      </c>
      <c r="E165" s="164" t="s">
        <v>77</v>
      </c>
      <c r="F165" s="166">
        <v>44004.734780092593</v>
      </c>
      <c r="G165" s="166">
        <v>45104</v>
      </c>
      <c r="H165" s="165" t="s">
        <v>78</v>
      </c>
      <c r="I165" s="167">
        <v>617397600</v>
      </c>
      <c r="J165" s="167">
        <v>500500000</v>
      </c>
      <c r="K165" s="167">
        <v>501342773.9225899</v>
      </c>
      <c r="L165" s="167">
        <v>617397600</v>
      </c>
      <c r="M165" s="158">
        <v>0.81202579006200004</v>
      </c>
      <c r="N165" s="168">
        <v>7.9784515877000004</v>
      </c>
      <c r="O165" s="164" t="s">
        <v>79</v>
      </c>
      <c r="P165" s="160">
        <v>0.19486247910000001</v>
      </c>
      <c r="Q165" s="169"/>
      <c r="R165" s="170"/>
      <c r="S165" s="134"/>
      <c r="T165" s="134"/>
      <c r="U165" s="134"/>
      <c r="V165" s="134"/>
      <c r="W165" s="134"/>
      <c r="X165" s="134"/>
      <c r="Y165" s="134"/>
      <c r="Z165" s="134"/>
      <c r="AA165" s="134"/>
      <c r="AB165" s="134"/>
      <c r="AC165" s="134"/>
      <c r="AD165" s="134"/>
      <c r="AE165" s="134"/>
      <c r="AF165" s="134"/>
      <c r="AG165" s="134"/>
      <c r="AH165" s="134"/>
      <c r="AI165" s="134"/>
      <c r="AJ165" s="134"/>
      <c r="AK165" s="134"/>
      <c r="AL165" s="134"/>
      <c r="AM165" s="134"/>
      <c r="AN165" s="134"/>
      <c r="AO165" s="134"/>
      <c r="AP165" s="134"/>
      <c r="AQ165" s="134"/>
      <c r="AR165" s="138"/>
      <c r="AU165" s="134"/>
      <c r="AV165" s="134"/>
      <c r="AW165" s="134"/>
    </row>
    <row r="166" spans="2:49" ht="18" customHeight="1">
      <c r="B166" s="163" t="s">
        <v>75</v>
      </c>
      <c r="C166" s="164" t="s">
        <v>135</v>
      </c>
      <c r="D166" s="165" t="s">
        <v>76</v>
      </c>
      <c r="E166" s="164" t="s">
        <v>77</v>
      </c>
      <c r="F166" s="166">
        <v>44000.685624999998</v>
      </c>
      <c r="G166" s="166">
        <v>45100</v>
      </c>
      <c r="H166" s="165" t="s">
        <v>78</v>
      </c>
      <c r="I166" s="167">
        <v>617397603</v>
      </c>
      <c r="J166" s="167">
        <v>500500000</v>
      </c>
      <c r="K166" s="167">
        <v>501764666.75102019</v>
      </c>
      <c r="L166" s="167">
        <v>617397603</v>
      </c>
      <c r="M166" s="158">
        <v>0.81270912668399997</v>
      </c>
      <c r="N166" s="168">
        <v>7.9783002233999998</v>
      </c>
      <c r="O166" s="164" t="s">
        <v>79</v>
      </c>
      <c r="P166" s="160">
        <v>0.1950264609</v>
      </c>
      <c r="Q166" s="169"/>
      <c r="R166" s="170"/>
      <c r="S166" s="134"/>
      <c r="T166" s="134"/>
      <c r="U166" s="134"/>
      <c r="V166" s="134"/>
      <c r="W166" s="134"/>
      <c r="X166" s="134"/>
      <c r="Y166" s="134"/>
      <c r="Z166" s="134"/>
      <c r="AA166" s="134"/>
      <c r="AB166" s="134"/>
      <c r="AC166" s="134"/>
      <c r="AD166" s="134"/>
      <c r="AE166" s="134"/>
      <c r="AF166" s="134"/>
      <c r="AG166" s="134"/>
      <c r="AH166" s="134"/>
      <c r="AI166" s="134"/>
      <c r="AJ166" s="134"/>
      <c r="AK166" s="134"/>
      <c r="AL166" s="134"/>
      <c r="AM166" s="134"/>
      <c r="AN166" s="134"/>
      <c r="AO166" s="134"/>
      <c r="AP166" s="134"/>
      <c r="AQ166" s="134"/>
      <c r="AR166" s="138"/>
      <c r="AU166" s="134"/>
      <c r="AV166" s="134"/>
      <c r="AW166" s="134"/>
    </row>
    <row r="167" spans="2:49" ht="18" customHeight="1">
      <c r="B167" s="163" t="s">
        <v>75</v>
      </c>
      <c r="C167" s="164" t="s">
        <v>135</v>
      </c>
      <c r="D167" s="165" t="s">
        <v>76</v>
      </c>
      <c r="E167" s="164" t="s">
        <v>77</v>
      </c>
      <c r="F167" s="166">
        <v>44004.741493055553</v>
      </c>
      <c r="G167" s="166">
        <v>45104</v>
      </c>
      <c r="H167" s="165" t="s">
        <v>78</v>
      </c>
      <c r="I167" s="167">
        <v>617397600</v>
      </c>
      <c r="J167" s="167">
        <v>500500000</v>
      </c>
      <c r="K167" s="167">
        <v>501342773.9225899</v>
      </c>
      <c r="L167" s="167">
        <v>617397600</v>
      </c>
      <c r="M167" s="158">
        <v>0.81202579006200004</v>
      </c>
      <c r="N167" s="168">
        <v>7.9784515877000004</v>
      </c>
      <c r="O167" s="164" t="s">
        <v>79</v>
      </c>
      <c r="P167" s="160">
        <v>0.19486247910000001</v>
      </c>
      <c r="Q167" s="169"/>
      <c r="R167" s="170"/>
      <c r="S167" s="134"/>
      <c r="T167" s="134"/>
      <c r="U167" s="134"/>
      <c r="V167" s="134"/>
      <c r="W167" s="134"/>
      <c r="X167" s="134"/>
      <c r="Y167" s="134"/>
      <c r="Z167" s="134"/>
      <c r="AA167" s="134"/>
      <c r="AB167" s="134"/>
      <c r="AC167" s="134"/>
      <c r="AD167" s="134"/>
      <c r="AE167" s="134"/>
      <c r="AF167" s="134"/>
      <c r="AG167" s="134"/>
      <c r="AH167" s="134"/>
      <c r="AI167" s="134"/>
      <c r="AJ167" s="134"/>
      <c r="AK167" s="134"/>
      <c r="AL167" s="134"/>
      <c r="AM167" s="134"/>
      <c r="AN167" s="134"/>
      <c r="AO167" s="134"/>
      <c r="AP167" s="134"/>
      <c r="AQ167" s="134"/>
      <c r="AR167" s="138"/>
      <c r="AU167" s="134"/>
      <c r="AV167" s="134"/>
      <c r="AW167" s="134"/>
    </row>
    <row r="168" spans="2:49" ht="18" customHeight="1">
      <c r="B168" s="163" t="s">
        <v>75</v>
      </c>
      <c r="C168" s="164" t="s">
        <v>135</v>
      </c>
      <c r="D168" s="165" t="s">
        <v>76</v>
      </c>
      <c r="E168" s="164" t="s">
        <v>77</v>
      </c>
      <c r="F168" s="166">
        <v>44000.679606481484</v>
      </c>
      <c r="G168" s="166">
        <v>45100</v>
      </c>
      <c r="H168" s="165" t="s">
        <v>78</v>
      </c>
      <c r="I168" s="167">
        <v>617397603</v>
      </c>
      <c r="J168" s="167">
        <v>500500000</v>
      </c>
      <c r="K168" s="167">
        <v>501764666.75102019</v>
      </c>
      <c r="L168" s="167">
        <v>617397603</v>
      </c>
      <c r="M168" s="158">
        <v>0.81270912668399997</v>
      </c>
      <c r="N168" s="168">
        <v>7.9783002233999998</v>
      </c>
      <c r="O168" s="164" t="s">
        <v>79</v>
      </c>
      <c r="P168" s="160">
        <v>0.1950264609</v>
      </c>
      <c r="Q168" s="169"/>
      <c r="R168" s="170"/>
      <c r="S168" s="134"/>
      <c r="T168" s="134"/>
      <c r="U168" s="134"/>
      <c r="V168" s="134"/>
      <c r="W168" s="134"/>
      <c r="X168" s="134"/>
      <c r="Y168" s="134"/>
      <c r="Z168" s="134"/>
      <c r="AA168" s="134"/>
      <c r="AB168" s="134"/>
      <c r="AC168" s="134"/>
      <c r="AD168" s="134"/>
      <c r="AE168" s="134"/>
      <c r="AF168" s="134"/>
      <c r="AG168" s="134"/>
      <c r="AH168" s="134"/>
      <c r="AI168" s="134"/>
      <c r="AJ168" s="134"/>
      <c r="AK168" s="134"/>
      <c r="AL168" s="134"/>
      <c r="AM168" s="134"/>
      <c r="AN168" s="134"/>
      <c r="AO168" s="134"/>
      <c r="AP168" s="134"/>
      <c r="AQ168" s="134"/>
      <c r="AR168" s="138"/>
      <c r="AU168" s="134"/>
      <c r="AV168" s="134"/>
      <c r="AW168" s="134"/>
    </row>
    <row r="169" spans="2:49" ht="18" customHeight="1">
      <c r="B169" s="163" t="s">
        <v>75</v>
      </c>
      <c r="C169" s="164" t="s">
        <v>135</v>
      </c>
      <c r="D169" s="165" t="s">
        <v>76</v>
      </c>
      <c r="E169" s="164" t="s">
        <v>77</v>
      </c>
      <c r="F169" s="166">
        <v>44004.73883101852</v>
      </c>
      <c r="G169" s="166">
        <v>45104</v>
      </c>
      <c r="H169" s="165" t="s">
        <v>78</v>
      </c>
      <c r="I169" s="167">
        <v>617397600</v>
      </c>
      <c r="J169" s="167">
        <v>500500000</v>
      </c>
      <c r="K169" s="167">
        <v>501342773.9225899</v>
      </c>
      <c r="L169" s="167">
        <v>617397600</v>
      </c>
      <c r="M169" s="158">
        <v>0.81202579006200004</v>
      </c>
      <c r="N169" s="168">
        <v>7.9784515877000004</v>
      </c>
      <c r="O169" s="164" t="s">
        <v>79</v>
      </c>
      <c r="P169" s="160">
        <v>0.19486247910000001</v>
      </c>
      <c r="Q169" s="169"/>
      <c r="R169" s="170"/>
      <c r="S169" s="134"/>
      <c r="T169" s="134"/>
      <c r="U169" s="134"/>
      <c r="V169" s="134"/>
      <c r="W169" s="134"/>
      <c r="X169" s="134"/>
      <c r="Y169" s="134"/>
      <c r="Z169" s="134"/>
      <c r="AA169" s="134"/>
      <c r="AB169" s="134"/>
      <c r="AC169" s="134"/>
      <c r="AD169" s="134"/>
      <c r="AE169" s="134"/>
      <c r="AF169" s="134"/>
      <c r="AG169" s="134"/>
      <c r="AH169" s="134"/>
      <c r="AI169" s="134"/>
      <c r="AJ169" s="134"/>
      <c r="AK169" s="134"/>
      <c r="AL169" s="134"/>
      <c r="AM169" s="134"/>
      <c r="AN169" s="134"/>
      <c r="AO169" s="134"/>
      <c r="AP169" s="134"/>
      <c r="AQ169" s="134"/>
      <c r="AR169" s="138"/>
      <c r="AU169" s="134"/>
      <c r="AV169" s="134"/>
      <c r="AW169" s="134"/>
    </row>
    <row r="170" spans="2:49" ht="18" customHeight="1">
      <c r="B170" s="163" t="s">
        <v>75</v>
      </c>
      <c r="C170" s="164" t="s">
        <v>135</v>
      </c>
      <c r="D170" s="165" t="s">
        <v>76</v>
      </c>
      <c r="E170" s="164" t="s">
        <v>77</v>
      </c>
      <c r="F170" s="166">
        <v>44000.676446759258</v>
      </c>
      <c r="G170" s="166">
        <v>45100</v>
      </c>
      <c r="H170" s="165" t="s">
        <v>78</v>
      </c>
      <c r="I170" s="167">
        <v>617397603</v>
      </c>
      <c r="J170" s="167">
        <v>500500000</v>
      </c>
      <c r="K170" s="167">
        <v>501764666.75102019</v>
      </c>
      <c r="L170" s="167">
        <v>617397603</v>
      </c>
      <c r="M170" s="158">
        <v>0.81270912668399997</v>
      </c>
      <c r="N170" s="168">
        <v>7.9783002233999998</v>
      </c>
      <c r="O170" s="164" t="s">
        <v>79</v>
      </c>
      <c r="P170" s="160">
        <v>0.1950264609</v>
      </c>
      <c r="Q170" s="169"/>
      <c r="R170" s="170"/>
      <c r="S170" s="134"/>
      <c r="T170" s="134"/>
      <c r="U170" s="134"/>
      <c r="V170" s="134"/>
      <c r="W170" s="134"/>
      <c r="X170" s="134"/>
      <c r="Y170" s="134"/>
      <c r="Z170" s="134"/>
      <c r="AA170" s="134"/>
      <c r="AB170" s="134"/>
      <c r="AC170" s="134"/>
      <c r="AD170" s="134"/>
      <c r="AE170" s="134"/>
      <c r="AF170" s="134"/>
      <c r="AG170" s="134"/>
      <c r="AH170" s="134"/>
      <c r="AI170" s="134"/>
      <c r="AJ170" s="134"/>
      <c r="AK170" s="134"/>
      <c r="AL170" s="134"/>
      <c r="AM170" s="134"/>
      <c r="AN170" s="134"/>
      <c r="AO170" s="134"/>
      <c r="AP170" s="134"/>
      <c r="AQ170" s="134"/>
      <c r="AR170" s="138"/>
      <c r="AU170" s="134"/>
      <c r="AV170" s="134"/>
      <c r="AW170" s="134"/>
    </row>
    <row r="171" spans="2:49" ht="18" customHeight="1">
      <c r="B171" s="163" t="s">
        <v>75</v>
      </c>
      <c r="C171" s="164" t="s">
        <v>135</v>
      </c>
      <c r="D171" s="165" t="s">
        <v>76</v>
      </c>
      <c r="E171" s="164" t="s">
        <v>77</v>
      </c>
      <c r="F171" s="166">
        <v>44004.736493055556</v>
      </c>
      <c r="G171" s="166">
        <v>45104</v>
      </c>
      <c r="H171" s="165" t="s">
        <v>78</v>
      </c>
      <c r="I171" s="167">
        <v>617397600</v>
      </c>
      <c r="J171" s="167">
        <v>500500000</v>
      </c>
      <c r="K171" s="167">
        <v>501342773.9225899</v>
      </c>
      <c r="L171" s="167">
        <v>617397600</v>
      </c>
      <c r="M171" s="158">
        <v>0.81202579006200004</v>
      </c>
      <c r="N171" s="168">
        <v>7.9784515877000004</v>
      </c>
      <c r="O171" s="164" t="s">
        <v>79</v>
      </c>
      <c r="P171" s="160">
        <v>0.19486247910000001</v>
      </c>
      <c r="Q171" s="169"/>
      <c r="R171" s="170"/>
      <c r="S171" s="134"/>
      <c r="T171" s="134"/>
      <c r="U171" s="134"/>
      <c r="V171" s="134"/>
      <c r="W171" s="134"/>
      <c r="X171" s="134"/>
      <c r="Y171" s="134"/>
      <c r="Z171" s="134"/>
      <c r="AA171" s="134"/>
      <c r="AB171" s="134"/>
      <c r="AC171" s="134"/>
      <c r="AD171" s="134"/>
      <c r="AE171" s="134"/>
      <c r="AF171" s="134"/>
      <c r="AG171" s="134"/>
      <c r="AH171" s="134"/>
      <c r="AI171" s="134"/>
      <c r="AJ171" s="134"/>
      <c r="AK171" s="134"/>
      <c r="AL171" s="134"/>
      <c r="AM171" s="134"/>
      <c r="AN171" s="134"/>
      <c r="AO171" s="134"/>
      <c r="AP171" s="134"/>
      <c r="AQ171" s="134"/>
      <c r="AR171" s="138"/>
      <c r="AU171" s="134"/>
      <c r="AV171" s="134"/>
      <c r="AW171" s="134"/>
    </row>
    <row r="172" spans="2:49" ht="18" customHeight="1">
      <c r="B172" s="163" t="s">
        <v>75</v>
      </c>
      <c r="C172" s="164" t="s">
        <v>135</v>
      </c>
      <c r="D172" s="165" t="s">
        <v>76</v>
      </c>
      <c r="E172" s="164" t="s">
        <v>77</v>
      </c>
      <c r="F172" s="166">
        <v>44000.687083333331</v>
      </c>
      <c r="G172" s="166">
        <v>45100</v>
      </c>
      <c r="H172" s="165" t="s">
        <v>78</v>
      </c>
      <c r="I172" s="167">
        <v>617397603</v>
      </c>
      <c r="J172" s="167">
        <v>500500000</v>
      </c>
      <c r="K172" s="167">
        <v>501764666.75102019</v>
      </c>
      <c r="L172" s="167">
        <v>617397603</v>
      </c>
      <c r="M172" s="158">
        <v>0.81270912668399997</v>
      </c>
      <c r="N172" s="168">
        <v>7.9783002233999998</v>
      </c>
      <c r="O172" s="164" t="s">
        <v>79</v>
      </c>
      <c r="P172" s="160">
        <v>0.1950264609</v>
      </c>
      <c r="Q172" s="169"/>
      <c r="R172" s="170"/>
      <c r="S172" s="134"/>
      <c r="T172" s="134"/>
      <c r="U172" s="134"/>
      <c r="V172" s="134"/>
      <c r="W172" s="134"/>
      <c r="X172" s="134"/>
      <c r="Y172" s="134"/>
      <c r="Z172" s="134"/>
      <c r="AA172" s="134"/>
      <c r="AB172" s="134"/>
      <c r="AC172" s="134"/>
      <c r="AD172" s="134"/>
      <c r="AE172" s="134"/>
      <c r="AF172" s="134"/>
      <c r="AG172" s="134"/>
      <c r="AH172" s="134"/>
      <c r="AI172" s="134"/>
      <c r="AJ172" s="134"/>
      <c r="AK172" s="134"/>
      <c r="AL172" s="134"/>
      <c r="AM172" s="134"/>
      <c r="AN172" s="134"/>
      <c r="AO172" s="134"/>
      <c r="AP172" s="134"/>
      <c r="AQ172" s="134"/>
      <c r="AR172" s="138"/>
      <c r="AU172" s="134"/>
      <c r="AV172" s="134"/>
      <c r="AW172" s="134"/>
    </row>
    <row r="173" spans="2:49" ht="18" customHeight="1">
      <c r="B173" s="163" t="s">
        <v>75</v>
      </c>
      <c r="C173" s="164" t="s">
        <v>135</v>
      </c>
      <c r="D173" s="165" t="s">
        <v>76</v>
      </c>
      <c r="E173" s="164" t="s">
        <v>77</v>
      </c>
      <c r="F173" s="166">
        <v>44000.682534722226</v>
      </c>
      <c r="G173" s="166">
        <v>45100</v>
      </c>
      <c r="H173" s="165" t="s">
        <v>78</v>
      </c>
      <c r="I173" s="167">
        <v>617397603</v>
      </c>
      <c r="J173" s="167">
        <v>500500000</v>
      </c>
      <c r="K173" s="167">
        <v>501764666.75102019</v>
      </c>
      <c r="L173" s="167">
        <v>617397603</v>
      </c>
      <c r="M173" s="158">
        <v>0.81270912668399997</v>
      </c>
      <c r="N173" s="168">
        <v>7.9783002233999998</v>
      </c>
      <c r="O173" s="164" t="s">
        <v>79</v>
      </c>
      <c r="P173" s="160">
        <v>0.1950264609</v>
      </c>
      <c r="Q173" s="169"/>
      <c r="R173" s="170"/>
      <c r="S173" s="134"/>
      <c r="T173" s="134"/>
      <c r="U173" s="134"/>
      <c r="V173" s="134"/>
      <c r="W173" s="134"/>
      <c r="X173" s="134"/>
      <c r="Y173" s="134"/>
      <c r="Z173" s="134"/>
      <c r="AA173" s="134"/>
      <c r="AB173" s="134"/>
      <c r="AC173" s="134"/>
      <c r="AD173" s="134"/>
      <c r="AE173" s="134"/>
      <c r="AF173" s="134"/>
      <c r="AG173" s="134"/>
      <c r="AH173" s="134"/>
      <c r="AI173" s="134"/>
      <c r="AJ173" s="134"/>
      <c r="AK173" s="134"/>
      <c r="AL173" s="134"/>
      <c r="AM173" s="134"/>
      <c r="AN173" s="134"/>
      <c r="AO173" s="134"/>
      <c r="AP173" s="134"/>
      <c r="AQ173" s="134"/>
      <c r="AR173" s="138"/>
      <c r="AU173" s="134"/>
      <c r="AV173" s="134"/>
      <c r="AW173" s="134"/>
    </row>
    <row r="174" spans="2:49" ht="18" customHeight="1">
      <c r="B174" s="163" t="s">
        <v>75</v>
      </c>
      <c r="C174" s="164" t="s">
        <v>135</v>
      </c>
      <c r="D174" s="165" t="s">
        <v>76</v>
      </c>
      <c r="E174" s="164" t="s">
        <v>77</v>
      </c>
      <c r="F174" s="166">
        <v>44004.740358796298</v>
      </c>
      <c r="G174" s="166">
        <v>45104</v>
      </c>
      <c r="H174" s="165" t="s">
        <v>78</v>
      </c>
      <c r="I174" s="167">
        <v>617397600</v>
      </c>
      <c r="J174" s="167">
        <v>500500000</v>
      </c>
      <c r="K174" s="167">
        <v>501342773.9225899</v>
      </c>
      <c r="L174" s="167">
        <v>617397600</v>
      </c>
      <c r="M174" s="158">
        <v>0.81202579006200004</v>
      </c>
      <c r="N174" s="168">
        <v>7.9784515877000004</v>
      </c>
      <c r="O174" s="164" t="s">
        <v>79</v>
      </c>
      <c r="P174" s="160">
        <v>0.19486247910000001</v>
      </c>
      <c r="Q174" s="169"/>
      <c r="R174" s="170"/>
      <c r="S174" s="134"/>
      <c r="T174" s="134"/>
      <c r="U174" s="134"/>
      <c r="V174" s="134"/>
      <c r="W174" s="134"/>
      <c r="X174" s="134"/>
      <c r="Y174" s="134"/>
      <c r="Z174" s="134"/>
      <c r="AA174" s="134"/>
      <c r="AB174" s="134"/>
      <c r="AC174" s="134"/>
      <c r="AD174" s="134"/>
      <c r="AE174" s="134"/>
      <c r="AF174" s="134"/>
      <c r="AG174" s="134"/>
      <c r="AH174" s="134"/>
      <c r="AI174" s="134"/>
      <c r="AJ174" s="134"/>
      <c r="AK174" s="134"/>
      <c r="AL174" s="134"/>
      <c r="AM174" s="134"/>
      <c r="AN174" s="134"/>
      <c r="AO174" s="134"/>
      <c r="AP174" s="134"/>
      <c r="AQ174" s="134"/>
      <c r="AR174" s="138"/>
      <c r="AU174" s="134"/>
      <c r="AV174" s="134"/>
      <c r="AW174" s="134"/>
    </row>
    <row r="175" spans="2:49" ht="18" customHeight="1">
      <c r="B175" s="163" t="s">
        <v>75</v>
      </c>
      <c r="C175" s="164" t="s">
        <v>135</v>
      </c>
      <c r="D175" s="165" t="s">
        <v>76</v>
      </c>
      <c r="E175" s="164" t="s">
        <v>77</v>
      </c>
      <c r="F175" s="166">
        <v>44000.678136574075</v>
      </c>
      <c r="G175" s="166">
        <v>45100</v>
      </c>
      <c r="H175" s="165" t="s">
        <v>78</v>
      </c>
      <c r="I175" s="167">
        <v>617397603</v>
      </c>
      <c r="J175" s="167">
        <v>500500000</v>
      </c>
      <c r="K175" s="167">
        <v>501764666.75102019</v>
      </c>
      <c r="L175" s="167">
        <v>617397603</v>
      </c>
      <c r="M175" s="158">
        <v>0.81270912668399997</v>
      </c>
      <c r="N175" s="168">
        <v>7.9783002233999998</v>
      </c>
      <c r="O175" s="164" t="s">
        <v>79</v>
      </c>
      <c r="P175" s="160">
        <v>0.1950264609</v>
      </c>
      <c r="Q175" s="169"/>
      <c r="R175" s="170"/>
      <c r="S175" s="134"/>
      <c r="T175" s="134"/>
      <c r="U175" s="134"/>
      <c r="V175" s="134"/>
      <c r="W175" s="134"/>
      <c r="X175" s="134"/>
      <c r="Y175" s="134"/>
      <c r="Z175" s="134"/>
      <c r="AA175" s="134"/>
      <c r="AB175" s="134"/>
      <c r="AC175" s="134"/>
      <c r="AD175" s="134"/>
      <c r="AE175" s="134"/>
      <c r="AF175" s="134"/>
      <c r="AG175" s="134"/>
      <c r="AH175" s="134"/>
      <c r="AI175" s="134"/>
      <c r="AJ175" s="134"/>
      <c r="AK175" s="134"/>
      <c r="AL175" s="134"/>
      <c r="AM175" s="134"/>
      <c r="AN175" s="134"/>
      <c r="AO175" s="134"/>
      <c r="AP175" s="134"/>
      <c r="AQ175" s="134"/>
      <c r="AR175" s="138"/>
      <c r="AU175" s="134"/>
      <c r="AV175" s="134"/>
      <c r="AW175" s="134"/>
    </row>
    <row r="176" spans="2:49" ht="18" customHeight="1">
      <c r="B176" s="163" t="s">
        <v>75</v>
      </c>
      <c r="C176" s="164" t="s">
        <v>135</v>
      </c>
      <c r="D176" s="165" t="s">
        <v>76</v>
      </c>
      <c r="E176" s="164" t="s">
        <v>77</v>
      </c>
      <c r="F176" s="166">
        <v>44004.737824074073</v>
      </c>
      <c r="G176" s="166">
        <v>45104</v>
      </c>
      <c r="H176" s="165" t="s">
        <v>78</v>
      </c>
      <c r="I176" s="167">
        <v>617397600</v>
      </c>
      <c r="J176" s="167">
        <v>500500000</v>
      </c>
      <c r="K176" s="167">
        <v>501342773.9225899</v>
      </c>
      <c r="L176" s="167">
        <v>617397600</v>
      </c>
      <c r="M176" s="158">
        <v>0.81202579006200004</v>
      </c>
      <c r="N176" s="168">
        <v>7.9784515877000004</v>
      </c>
      <c r="O176" s="164" t="s">
        <v>79</v>
      </c>
      <c r="P176" s="160">
        <v>0.19486247910000001</v>
      </c>
      <c r="Q176" s="169"/>
      <c r="R176" s="170"/>
      <c r="S176" s="134"/>
      <c r="T176" s="134"/>
      <c r="U176" s="134"/>
      <c r="V176" s="134"/>
      <c r="W176" s="134"/>
      <c r="X176" s="134"/>
      <c r="Y176" s="134"/>
      <c r="Z176" s="134"/>
      <c r="AA176" s="134"/>
      <c r="AB176" s="134"/>
      <c r="AC176" s="134"/>
      <c r="AD176" s="134"/>
      <c r="AE176" s="134"/>
      <c r="AF176" s="134"/>
      <c r="AG176" s="134"/>
      <c r="AH176" s="134"/>
      <c r="AI176" s="134"/>
      <c r="AJ176" s="134"/>
      <c r="AK176" s="134"/>
      <c r="AL176" s="134"/>
      <c r="AM176" s="134"/>
      <c r="AN176" s="134"/>
      <c r="AO176" s="134"/>
      <c r="AP176" s="134"/>
      <c r="AQ176" s="134"/>
      <c r="AR176" s="138"/>
      <c r="AU176" s="134"/>
      <c r="AV176" s="134"/>
      <c r="AW176" s="134"/>
    </row>
    <row r="177" spans="2:49" ht="18" customHeight="1">
      <c r="B177" s="163" t="s">
        <v>75</v>
      </c>
      <c r="C177" s="164" t="s">
        <v>135</v>
      </c>
      <c r="D177" s="165" t="s">
        <v>76</v>
      </c>
      <c r="E177" s="164" t="s">
        <v>77</v>
      </c>
      <c r="F177" s="166">
        <v>44004.735092592593</v>
      </c>
      <c r="G177" s="166">
        <v>45104</v>
      </c>
      <c r="H177" s="165" t="s">
        <v>78</v>
      </c>
      <c r="I177" s="167">
        <v>617397600</v>
      </c>
      <c r="J177" s="167">
        <v>500500000</v>
      </c>
      <c r="K177" s="167">
        <v>501342773.9225899</v>
      </c>
      <c r="L177" s="167">
        <v>617397600</v>
      </c>
      <c r="M177" s="158">
        <v>0.81202579006200004</v>
      </c>
      <c r="N177" s="168">
        <v>7.9784515877000004</v>
      </c>
      <c r="O177" s="164" t="s">
        <v>79</v>
      </c>
      <c r="P177" s="160">
        <v>0.19486247910000001</v>
      </c>
      <c r="Q177" s="169"/>
      <c r="R177" s="170"/>
      <c r="S177" s="134"/>
      <c r="T177" s="134"/>
      <c r="U177" s="134"/>
      <c r="V177" s="134"/>
      <c r="W177" s="134"/>
      <c r="X177" s="134"/>
      <c r="Y177" s="134"/>
      <c r="Z177" s="134"/>
      <c r="AA177" s="134"/>
      <c r="AB177" s="134"/>
      <c r="AC177" s="134"/>
      <c r="AD177" s="134"/>
      <c r="AE177" s="134"/>
      <c r="AF177" s="134"/>
      <c r="AG177" s="134"/>
      <c r="AH177" s="134"/>
      <c r="AI177" s="134"/>
      <c r="AJ177" s="134"/>
      <c r="AK177" s="134"/>
      <c r="AL177" s="134"/>
      <c r="AM177" s="134"/>
      <c r="AN177" s="134"/>
      <c r="AO177" s="134"/>
      <c r="AP177" s="134"/>
      <c r="AQ177" s="134"/>
      <c r="AR177" s="138"/>
      <c r="AU177" s="134"/>
      <c r="AV177" s="134"/>
      <c r="AW177" s="134"/>
    </row>
    <row r="178" spans="2:49" ht="18" customHeight="1">
      <c r="B178" s="163" t="s">
        <v>75</v>
      </c>
      <c r="C178" s="164" t="s">
        <v>135</v>
      </c>
      <c r="D178" s="165" t="s">
        <v>76</v>
      </c>
      <c r="E178" s="164" t="s">
        <v>77</v>
      </c>
      <c r="F178" s="166">
        <v>44000.685937499999</v>
      </c>
      <c r="G178" s="166">
        <v>45100</v>
      </c>
      <c r="H178" s="165" t="s">
        <v>78</v>
      </c>
      <c r="I178" s="167">
        <v>617397603</v>
      </c>
      <c r="J178" s="167">
        <v>500500000</v>
      </c>
      <c r="K178" s="167">
        <v>501764666.75102019</v>
      </c>
      <c r="L178" s="167">
        <v>617397603</v>
      </c>
      <c r="M178" s="158">
        <v>0.81270912668399997</v>
      </c>
      <c r="N178" s="168">
        <v>7.9783002233999998</v>
      </c>
      <c r="O178" s="164" t="s">
        <v>79</v>
      </c>
      <c r="P178" s="160">
        <v>0.1950264609</v>
      </c>
      <c r="Q178" s="169"/>
      <c r="R178" s="170"/>
      <c r="S178" s="134"/>
      <c r="T178" s="134"/>
      <c r="U178" s="134"/>
      <c r="V178" s="134"/>
      <c r="W178" s="134"/>
      <c r="X178" s="134"/>
      <c r="Y178" s="134"/>
      <c r="Z178" s="134"/>
      <c r="AA178" s="134"/>
      <c r="AB178" s="134"/>
      <c r="AC178" s="134"/>
      <c r="AD178" s="134"/>
      <c r="AE178" s="134"/>
      <c r="AF178" s="134"/>
      <c r="AG178" s="134"/>
      <c r="AH178" s="134"/>
      <c r="AI178" s="134"/>
      <c r="AJ178" s="134"/>
      <c r="AK178" s="134"/>
      <c r="AL178" s="134"/>
      <c r="AM178" s="134"/>
      <c r="AN178" s="134"/>
      <c r="AO178" s="134"/>
      <c r="AP178" s="134"/>
      <c r="AQ178" s="134"/>
      <c r="AR178" s="138"/>
      <c r="AU178" s="134"/>
      <c r="AV178" s="134"/>
      <c r="AW178" s="134"/>
    </row>
    <row r="179" spans="2:49" ht="18" customHeight="1">
      <c r="B179" s="163" t="s">
        <v>75</v>
      </c>
      <c r="C179" s="164" t="s">
        <v>135</v>
      </c>
      <c r="D179" s="165" t="s">
        <v>76</v>
      </c>
      <c r="E179" s="164" t="s">
        <v>77</v>
      </c>
      <c r="F179" s="166">
        <v>44000.6799537037</v>
      </c>
      <c r="G179" s="166">
        <v>45100</v>
      </c>
      <c r="H179" s="165" t="s">
        <v>78</v>
      </c>
      <c r="I179" s="167">
        <v>617397603</v>
      </c>
      <c r="J179" s="167">
        <v>500500000</v>
      </c>
      <c r="K179" s="167">
        <v>501764666.75102019</v>
      </c>
      <c r="L179" s="167">
        <v>617397603</v>
      </c>
      <c r="M179" s="158">
        <v>0.81270912668399997</v>
      </c>
      <c r="N179" s="168">
        <v>7.9783002233999998</v>
      </c>
      <c r="O179" s="164" t="s">
        <v>79</v>
      </c>
      <c r="P179" s="160">
        <v>0.1950264609</v>
      </c>
      <c r="Q179" s="169"/>
      <c r="R179" s="170"/>
      <c r="S179" s="134"/>
      <c r="T179" s="134"/>
      <c r="U179" s="134"/>
      <c r="V179" s="134"/>
      <c r="W179" s="134"/>
      <c r="X179" s="134"/>
      <c r="Y179" s="134"/>
      <c r="Z179" s="134"/>
      <c r="AA179" s="134"/>
      <c r="AB179" s="134"/>
      <c r="AC179" s="134"/>
      <c r="AD179" s="134"/>
      <c r="AE179" s="134"/>
      <c r="AF179" s="134"/>
      <c r="AG179" s="134"/>
      <c r="AH179" s="134"/>
      <c r="AI179" s="134"/>
      <c r="AJ179" s="134"/>
      <c r="AK179" s="134"/>
      <c r="AL179" s="134"/>
      <c r="AM179" s="134"/>
      <c r="AN179" s="134"/>
      <c r="AO179" s="134"/>
      <c r="AP179" s="134"/>
      <c r="AQ179" s="134"/>
      <c r="AR179" s="138"/>
      <c r="AU179" s="134"/>
      <c r="AV179" s="134"/>
      <c r="AW179" s="134"/>
    </row>
    <row r="180" spans="2:49" ht="18" customHeight="1">
      <c r="B180" s="163" t="s">
        <v>75</v>
      </c>
      <c r="C180" s="164" t="s">
        <v>135</v>
      </c>
      <c r="D180" s="165" t="s">
        <v>76</v>
      </c>
      <c r="E180" s="164" t="s">
        <v>77</v>
      </c>
      <c r="F180" s="166">
        <v>44004.739108796297</v>
      </c>
      <c r="G180" s="166">
        <v>45104</v>
      </c>
      <c r="H180" s="165" t="s">
        <v>78</v>
      </c>
      <c r="I180" s="167">
        <v>617397600</v>
      </c>
      <c r="J180" s="167">
        <v>500500000</v>
      </c>
      <c r="K180" s="167">
        <v>501342773.9225899</v>
      </c>
      <c r="L180" s="167">
        <v>617397600</v>
      </c>
      <c r="M180" s="158">
        <v>0.81202579006200004</v>
      </c>
      <c r="N180" s="168">
        <v>7.9784515877000004</v>
      </c>
      <c r="O180" s="164" t="s">
        <v>79</v>
      </c>
      <c r="P180" s="160">
        <v>0.19486247910000001</v>
      </c>
      <c r="Q180" s="169"/>
      <c r="R180" s="170"/>
      <c r="S180" s="134"/>
      <c r="T180" s="134"/>
      <c r="U180" s="134"/>
      <c r="V180" s="134"/>
      <c r="W180" s="134"/>
      <c r="X180" s="134"/>
      <c r="Y180" s="134"/>
      <c r="Z180" s="134"/>
      <c r="AA180" s="134"/>
      <c r="AB180" s="134"/>
      <c r="AC180" s="134"/>
      <c r="AD180" s="134"/>
      <c r="AE180" s="134"/>
      <c r="AF180" s="134"/>
      <c r="AG180" s="134"/>
      <c r="AH180" s="134"/>
      <c r="AI180" s="134"/>
      <c r="AJ180" s="134"/>
      <c r="AK180" s="134"/>
      <c r="AL180" s="134"/>
      <c r="AM180" s="134"/>
      <c r="AN180" s="134"/>
      <c r="AO180" s="134"/>
      <c r="AP180" s="134"/>
      <c r="AQ180" s="134"/>
      <c r="AR180" s="138"/>
      <c r="AU180" s="134"/>
      <c r="AV180" s="134"/>
      <c r="AW180" s="134"/>
    </row>
    <row r="181" spans="2:49" ht="18" customHeight="1">
      <c r="B181" s="163" t="s">
        <v>75</v>
      </c>
      <c r="C181" s="164" t="s">
        <v>135</v>
      </c>
      <c r="D181" s="165" t="s">
        <v>76</v>
      </c>
      <c r="E181" s="164" t="s">
        <v>77</v>
      </c>
      <c r="F181" s="166">
        <v>44000.676793981482</v>
      </c>
      <c r="G181" s="166">
        <v>45100</v>
      </c>
      <c r="H181" s="165" t="s">
        <v>78</v>
      </c>
      <c r="I181" s="167">
        <v>617397603</v>
      </c>
      <c r="J181" s="167">
        <v>500500000</v>
      </c>
      <c r="K181" s="167">
        <v>501764666.75102019</v>
      </c>
      <c r="L181" s="167">
        <v>617397603</v>
      </c>
      <c r="M181" s="158">
        <v>0.81270912668399997</v>
      </c>
      <c r="N181" s="168">
        <v>7.9783002233999998</v>
      </c>
      <c r="O181" s="164" t="s">
        <v>79</v>
      </c>
      <c r="P181" s="160">
        <v>0.1950264609</v>
      </c>
      <c r="Q181" s="169"/>
      <c r="R181" s="170"/>
      <c r="S181" s="134"/>
      <c r="T181" s="134"/>
      <c r="U181" s="134"/>
      <c r="V181" s="134"/>
      <c r="W181" s="134"/>
      <c r="X181" s="134"/>
      <c r="Y181" s="134"/>
      <c r="Z181" s="134"/>
      <c r="AA181" s="134"/>
      <c r="AB181" s="134"/>
      <c r="AC181" s="134"/>
      <c r="AD181" s="134"/>
      <c r="AE181" s="134"/>
      <c r="AF181" s="134"/>
      <c r="AG181" s="134"/>
      <c r="AH181" s="134"/>
      <c r="AI181" s="134"/>
      <c r="AJ181" s="134"/>
      <c r="AK181" s="134"/>
      <c r="AL181" s="134"/>
      <c r="AM181" s="134"/>
      <c r="AN181" s="134"/>
      <c r="AO181" s="134"/>
      <c r="AP181" s="134"/>
      <c r="AQ181" s="134"/>
      <c r="AR181" s="138"/>
      <c r="AU181" s="134"/>
      <c r="AV181" s="134"/>
      <c r="AW181" s="134"/>
    </row>
    <row r="182" spans="2:49" ht="18" customHeight="1">
      <c r="B182" s="163" t="s">
        <v>75</v>
      </c>
      <c r="C182" s="164" t="s">
        <v>135</v>
      </c>
      <c r="D182" s="165" t="s">
        <v>76</v>
      </c>
      <c r="E182" s="164" t="s">
        <v>77</v>
      </c>
      <c r="F182" s="166">
        <v>44004.736759259256</v>
      </c>
      <c r="G182" s="166">
        <v>45104</v>
      </c>
      <c r="H182" s="165" t="s">
        <v>78</v>
      </c>
      <c r="I182" s="167">
        <v>617397600</v>
      </c>
      <c r="J182" s="167">
        <v>500500000</v>
      </c>
      <c r="K182" s="167">
        <v>501342773.9225899</v>
      </c>
      <c r="L182" s="167">
        <v>617397600</v>
      </c>
      <c r="M182" s="158">
        <v>0.81202579006200004</v>
      </c>
      <c r="N182" s="168">
        <v>7.9784515877000004</v>
      </c>
      <c r="O182" s="164" t="s">
        <v>79</v>
      </c>
      <c r="P182" s="160">
        <v>0.19486247910000001</v>
      </c>
      <c r="Q182" s="169"/>
      <c r="R182" s="170"/>
      <c r="S182" s="134"/>
      <c r="T182" s="134"/>
      <c r="U182" s="134"/>
      <c r="V182" s="134"/>
      <c r="W182" s="134"/>
      <c r="X182" s="134"/>
      <c r="Y182" s="134"/>
      <c r="Z182" s="134"/>
      <c r="AA182" s="134"/>
      <c r="AB182" s="134"/>
      <c r="AC182" s="134"/>
      <c r="AD182" s="134"/>
      <c r="AE182" s="134"/>
      <c r="AF182" s="134"/>
      <c r="AG182" s="134"/>
      <c r="AH182" s="134"/>
      <c r="AI182" s="134"/>
      <c r="AJ182" s="134"/>
      <c r="AK182" s="134"/>
      <c r="AL182" s="134"/>
      <c r="AM182" s="134"/>
      <c r="AN182" s="134"/>
      <c r="AO182" s="134"/>
      <c r="AP182" s="134"/>
      <c r="AQ182" s="134"/>
      <c r="AR182" s="138"/>
      <c r="AU182" s="134"/>
      <c r="AV182" s="134"/>
      <c r="AW182" s="134"/>
    </row>
    <row r="183" spans="2:49" ht="18" customHeight="1">
      <c r="B183" s="163" t="s">
        <v>75</v>
      </c>
      <c r="C183" s="164" t="s">
        <v>135</v>
      </c>
      <c r="D183" s="165" t="s">
        <v>76</v>
      </c>
      <c r="E183" s="164" t="s">
        <v>77</v>
      </c>
      <c r="F183" s="166">
        <v>44000.688090277778</v>
      </c>
      <c r="G183" s="166">
        <v>45100</v>
      </c>
      <c r="H183" s="165" t="s">
        <v>78</v>
      </c>
      <c r="I183" s="167">
        <v>617397603</v>
      </c>
      <c r="J183" s="167">
        <v>500500000</v>
      </c>
      <c r="K183" s="167">
        <v>501764666.75102019</v>
      </c>
      <c r="L183" s="167">
        <v>617397603</v>
      </c>
      <c r="M183" s="158">
        <v>0.81270912668399997</v>
      </c>
      <c r="N183" s="168">
        <v>7.9783002233999998</v>
      </c>
      <c r="O183" s="164" t="s">
        <v>79</v>
      </c>
      <c r="P183" s="160">
        <v>0.1950264609</v>
      </c>
      <c r="Q183" s="169"/>
      <c r="R183" s="170"/>
      <c r="S183" s="134"/>
      <c r="T183" s="134"/>
      <c r="U183" s="134"/>
      <c r="V183" s="134"/>
      <c r="W183" s="134"/>
      <c r="X183" s="134"/>
      <c r="Y183" s="134"/>
      <c r="Z183" s="134"/>
      <c r="AA183" s="134"/>
      <c r="AB183" s="134"/>
      <c r="AC183" s="134"/>
      <c r="AD183" s="134"/>
      <c r="AE183" s="134"/>
      <c r="AF183" s="134"/>
      <c r="AG183" s="134"/>
      <c r="AH183" s="134"/>
      <c r="AI183" s="134"/>
      <c r="AJ183" s="134"/>
      <c r="AK183" s="134"/>
      <c r="AL183" s="134"/>
      <c r="AM183" s="134"/>
      <c r="AN183" s="134"/>
      <c r="AO183" s="134"/>
      <c r="AP183" s="134"/>
      <c r="AQ183" s="134"/>
      <c r="AR183" s="138"/>
      <c r="AU183" s="134"/>
      <c r="AV183" s="134"/>
      <c r="AW183" s="134"/>
    </row>
    <row r="184" spans="2:49" ht="18" customHeight="1">
      <c r="B184" s="163" t="s">
        <v>75</v>
      </c>
      <c r="C184" s="164" t="s">
        <v>135</v>
      </c>
      <c r="D184" s="165" t="s">
        <v>76</v>
      </c>
      <c r="E184" s="164" t="s">
        <v>77</v>
      </c>
      <c r="F184" s="166">
        <v>44000.683946759258</v>
      </c>
      <c r="G184" s="166">
        <v>45100</v>
      </c>
      <c r="H184" s="165" t="s">
        <v>78</v>
      </c>
      <c r="I184" s="167">
        <v>617397603</v>
      </c>
      <c r="J184" s="167">
        <v>500500000</v>
      </c>
      <c r="K184" s="167">
        <v>501764666.75102019</v>
      </c>
      <c r="L184" s="167">
        <v>617397603</v>
      </c>
      <c r="M184" s="158">
        <v>0.81270912668399997</v>
      </c>
      <c r="N184" s="168">
        <v>7.9783002233999998</v>
      </c>
      <c r="O184" s="164" t="s">
        <v>79</v>
      </c>
      <c r="P184" s="160">
        <v>0.1950264609</v>
      </c>
      <c r="Q184" s="169"/>
      <c r="R184" s="170"/>
      <c r="S184" s="134"/>
      <c r="T184" s="134"/>
      <c r="U184" s="134"/>
      <c r="V184" s="134"/>
      <c r="W184" s="134"/>
      <c r="X184" s="134"/>
      <c r="Y184" s="134"/>
      <c r="Z184" s="134"/>
      <c r="AA184" s="134"/>
      <c r="AB184" s="134"/>
      <c r="AC184" s="134"/>
      <c r="AD184" s="134"/>
      <c r="AE184" s="134"/>
      <c r="AF184" s="134"/>
      <c r="AG184" s="134"/>
      <c r="AH184" s="134"/>
      <c r="AI184" s="134"/>
      <c r="AJ184" s="134"/>
      <c r="AK184" s="134"/>
      <c r="AL184" s="134"/>
      <c r="AM184" s="134"/>
      <c r="AN184" s="134"/>
      <c r="AO184" s="134"/>
      <c r="AP184" s="134"/>
      <c r="AQ184" s="134"/>
      <c r="AR184" s="138"/>
      <c r="AU184" s="134"/>
      <c r="AV184" s="134"/>
      <c r="AW184" s="134"/>
    </row>
    <row r="185" spans="2:49" ht="18" customHeight="1">
      <c r="B185" s="163" t="s">
        <v>75</v>
      </c>
      <c r="C185" s="164" t="s">
        <v>135</v>
      </c>
      <c r="D185" s="165" t="s">
        <v>76</v>
      </c>
      <c r="E185" s="164" t="s">
        <v>77</v>
      </c>
      <c r="F185" s="166">
        <v>44004.74077546296</v>
      </c>
      <c r="G185" s="166">
        <v>45104</v>
      </c>
      <c r="H185" s="165" t="s">
        <v>78</v>
      </c>
      <c r="I185" s="167">
        <v>617397600</v>
      </c>
      <c r="J185" s="167">
        <v>500500000</v>
      </c>
      <c r="K185" s="167">
        <v>501342773.9225899</v>
      </c>
      <c r="L185" s="167">
        <v>617397600</v>
      </c>
      <c r="M185" s="158">
        <v>0.81202579006200004</v>
      </c>
      <c r="N185" s="168">
        <v>7.9784515877000004</v>
      </c>
      <c r="O185" s="164" t="s">
        <v>79</v>
      </c>
      <c r="P185" s="160">
        <v>0.19486247910000001</v>
      </c>
      <c r="Q185" s="169"/>
      <c r="R185" s="170"/>
      <c r="S185" s="134"/>
      <c r="T185" s="134"/>
      <c r="U185" s="134"/>
      <c r="V185" s="134"/>
      <c r="W185" s="134"/>
      <c r="X185" s="134"/>
      <c r="Y185" s="134"/>
      <c r="Z185" s="134"/>
      <c r="AA185" s="134"/>
      <c r="AB185" s="134"/>
      <c r="AC185" s="134"/>
      <c r="AD185" s="134"/>
      <c r="AE185" s="134"/>
      <c r="AF185" s="134"/>
      <c r="AG185" s="134"/>
      <c r="AH185" s="134"/>
      <c r="AI185" s="134"/>
      <c r="AJ185" s="134"/>
      <c r="AK185" s="134"/>
      <c r="AL185" s="134"/>
      <c r="AM185" s="134"/>
      <c r="AN185" s="134"/>
      <c r="AO185" s="134"/>
      <c r="AP185" s="134"/>
      <c r="AQ185" s="134"/>
      <c r="AR185" s="138"/>
      <c r="AU185" s="134"/>
      <c r="AV185" s="134"/>
      <c r="AW185" s="134"/>
    </row>
    <row r="186" spans="2:49" ht="18" customHeight="1">
      <c r="B186" s="163" t="s">
        <v>75</v>
      </c>
      <c r="C186" s="164" t="s">
        <v>135</v>
      </c>
      <c r="D186" s="165" t="s">
        <v>76</v>
      </c>
      <c r="E186" s="164" t="s">
        <v>77</v>
      </c>
      <c r="F186" s="166">
        <v>44000.678587962961</v>
      </c>
      <c r="G186" s="166">
        <v>45100</v>
      </c>
      <c r="H186" s="165" t="s">
        <v>78</v>
      </c>
      <c r="I186" s="167">
        <v>617397603</v>
      </c>
      <c r="J186" s="167">
        <v>500500000</v>
      </c>
      <c r="K186" s="167">
        <v>501764666.75102019</v>
      </c>
      <c r="L186" s="167">
        <v>617397603</v>
      </c>
      <c r="M186" s="158">
        <v>0.81270912668399997</v>
      </c>
      <c r="N186" s="168">
        <v>7.9783002233999998</v>
      </c>
      <c r="O186" s="164" t="s">
        <v>79</v>
      </c>
      <c r="P186" s="160">
        <v>0.1950264609</v>
      </c>
      <c r="Q186" s="169"/>
      <c r="R186" s="170"/>
      <c r="S186" s="134"/>
      <c r="T186" s="134"/>
      <c r="U186" s="134"/>
      <c r="V186" s="134"/>
      <c r="W186" s="134"/>
      <c r="X186" s="134"/>
      <c r="Y186" s="134"/>
      <c r="Z186" s="134"/>
      <c r="AA186" s="134"/>
      <c r="AB186" s="134"/>
      <c r="AC186" s="134"/>
      <c r="AD186" s="134"/>
      <c r="AE186" s="134"/>
      <c r="AF186" s="134"/>
      <c r="AG186" s="134"/>
      <c r="AH186" s="134"/>
      <c r="AI186" s="134"/>
      <c r="AJ186" s="134"/>
      <c r="AK186" s="134"/>
      <c r="AL186" s="134"/>
      <c r="AM186" s="134"/>
      <c r="AN186" s="134"/>
      <c r="AO186" s="134"/>
      <c r="AP186" s="134"/>
      <c r="AQ186" s="134"/>
      <c r="AR186" s="138"/>
      <c r="AU186" s="134"/>
      <c r="AV186" s="134"/>
      <c r="AW186" s="134"/>
    </row>
    <row r="187" spans="2:49" ht="18" customHeight="1">
      <c r="B187" s="163" t="s">
        <v>75</v>
      </c>
      <c r="C187" s="164" t="s">
        <v>135</v>
      </c>
      <c r="D187" s="165" t="s">
        <v>76</v>
      </c>
      <c r="E187" s="164" t="s">
        <v>77</v>
      </c>
      <c r="F187" s="166">
        <v>44004.738125000003</v>
      </c>
      <c r="G187" s="166">
        <v>45104</v>
      </c>
      <c r="H187" s="165" t="s">
        <v>78</v>
      </c>
      <c r="I187" s="167">
        <v>617397600</v>
      </c>
      <c r="J187" s="167">
        <v>500500000</v>
      </c>
      <c r="K187" s="167">
        <v>501342773.9225899</v>
      </c>
      <c r="L187" s="167">
        <v>617397600</v>
      </c>
      <c r="M187" s="158">
        <v>0.81202579006200004</v>
      </c>
      <c r="N187" s="168">
        <v>7.9784515877000004</v>
      </c>
      <c r="O187" s="164" t="s">
        <v>79</v>
      </c>
      <c r="P187" s="160">
        <v>0.19486247910000001</v>
      </c>
      <c r="Q187" s="169"/>
      <c r="R187" s="170"/>
      <c r="S187" s="134"/>
      <c r="T187" s="134"/>
      <c r="U187" s="134"/>
      <c r="V187" s="134"/>
      <c r="W187" s="134"/>
      <c r="X187" s="134"/>
      <c r="Y187" s="134"/>
      <c r="Z187" s="134"/>
      <c r="AA187" s="134"/>
      <c r="AB187" s="134"/>
      <c r="AC187" s="134"/>
      <c r="AD187" s="134"/>
      <c r="AE187" s="134"/>
      <c r="AF187" s="134"/>
      <c r="AG187" s="134"/>
      <c r="AH187" s="134"/>
      <c r="AI187" s="134"/>
      <c r="AJ187" s="134"/>
      <c r="AK187" s="134"/>
      <c r="AL187" s="134"/>
      <c r="AM187" s="134"/>
      <c r="AN187" s="134"/>
      <c r="AO187" s="134"/>
      <c r="AP187" s="134"/>
      <c r="AQ187" s="134"/>
      <c r="AR187" s="138"/>
      <c r="AU187" s="134"/>
      <c r="AV187" s="134"/>
      <c r="AW187" s="134"/>
    </row>
    <row r="188" spans="2:49" ht="18" customHeight="1">
      <c r="B188" s="163" t="s">
        <v>75</v>
      </c>
      <c r="C188" s="164" t="s">
        <v>135</v>
      </c>
      <c r="D188" s="165" t="s">
        <v>76</v>
      </c>
      <c r="E188" s="164" t="s">
        <v>77</v>
      </c>
      <c r="F188" s="166">
        <v>44004.735509259262</v>
      </c>
      <c r="G188" s="166">
        <v>45104</v>
      </c>
      <c r="H188" s="165" t="s">
        <v>78</v>
      </c>
      <c r="I188" s="167">
        <v>617397600</v>
      </c>
      <c r="J188" s="167">
        <v>500500000</v>
      </c>
      <c r="K188" s="167">
        <v>501342773.9225899</v>
      </c>
      <c r="L188" s="167">
        <v>617397600</v>
      </c>
      <c r="M188" s="158">
        <v>0.81202579006200004</v>
      </c>
      <c r="N188" s="168">
        <v>7.9784515877000004</v>
      </c>
      <c r="O188" s="164" t="s">
        <v>79</v>
      </c>
      <c r="P188" s="160">
        <v>0.19486247910000001</v>
      </c>
      <c r="Q188" s="169"/>
      <c r="R188" s="170"/>
      <c r="S188" s="134"/>
      <c r="T188" s="134"/>
      <c r="U188" s="134"/>
      <c r="V188" s="134"/>
      <c r="W188" s="134"/>
      <c r="X188" s="134"/>
      <c r="Y188" s="134"/>
      <c r="Z188" s="134"/>
      <c r="AA188" s="134"/>
      <c r="AB188" s="134"/>
      <c r="AC188" s="134"/>
      <c r="AD188" s="134"/>
      <c r="AE188" s="134"/>
      <c r="AF188" s="134"/>
      <c r="AG188" s="134"/>
      <c r="AH188" s="134"/>
      <c r="AI188" s="134"/>
      <c r="AJ188" s="134"/>
      <c r="AK188" s="134"/>
      <c r="AL188" s="134"/>
      <c r="AM188" s="134"/>
      <c r="AN188" s="134"/>
      <c r="AO188" s="134"/>
      <c r="AP188" s="134"/>
      <c r="AQ188" s="134"/>
      <c r="AR188" s="138"/>
      <c r="AU188" s="134"/>
      <c r="AV188" s="134"/>
      <c r="AW188" s="134"/>
    </row>
    <row r="189" spans="2:49" ht="18" customHeight="1">
      <c r="B189" s="163" t="s">
        <v>75</v>
      </c>
      <c r="C189" s="164" t="s">
        <v>135</v>
      </c>
      <c r="D189" s="165" t="s">
        <v>76</v>
      </c>
      <c r="E189" s="164" t="s">
        <v>77</v>
      </c>
      <c r="F189" s="166">
        <v>44000.686319444445</v>
      </c>
      <c r="G189" s="166">
        <v>45100</v>
      </c>
      <c r="H189" s="165" t="s">
        <v>78</v>
      </c>
      <c r="I189" s="167">
        <v>617397603</v>
      </c>
      <c r="J189" s="167">
        <v>500500000</v>
      </c>
      <c r="K189" s="167">
        <v>501764666.75102019</v>
      </c>
      <c r="L189" s="167">
        <v>617397603</v>
      </c>
      <c r="M189" s="158">
        <v>0.81270912668399997</v>
      </c>
      <c r="N189" s="168">
        <v>7.9783002233999998</v>
      </c>
      <c r="O189" s="164" t="s">
        <v>79</v>
      </c>
      <c r="P189" s="160">
        <v>0.1950264609</v>
      </c>
      <c r="Q189" s="169"/>
      <c r="R189" s="170"/>
      <c r="S189" s="134"/>
      <c r="T189" s="134"/>
      <c r="U189" s="134"/>
      <c r="V189" s="134"/>
      <c r="W189" s="134"/>
      <c r="X189" s="134"/>
      <c r="Y189" s="134"/>
      <c r="Z189" s="134"/>
      <c r="AA189" s="134"/>
      <c r="AB189" s="134"/>
      <c r="AC189" s="134"/>
      <c r="AD189" s="134"/>
      <c r="AE189" s="134"/>
      <c r="AF189" s="134"/>
      <c r="AG189" s="134"/>
      <c r="AH189" s="134"/>
      <c r="AI189" s="134"/>
      <c r="AJ189" s="134"/>
      <c r="AK189" s="134"/>
      <c r="AL189" s="134"/>
      <c r="AM189" s="134"/>
      <c r="AN189" s="134"/>
      <c r="AO189" s="134"/>
      <c r="AP189" s="134"/>
      <c r="AQ189" s="134"/>
      <c r="AR189" s="138"/>
      <c r="AU189" s="134"/>
      <c r="AV189" s="134"/>
      <c r="AW189" s="134"/>
    </row>
    <row r="190" spans="2:49" ht="18" customHeight="1">
      <c r="B190" s="163" t="s">
        <v>75</v>
      </c>
      <c r="C190" s="164" t="s">
        <v>135</v>
      </c>
      <c r="D190" s="165" t="s">
        <v>76</v>
      </c>
      <c r="E190" s="164" t="s">
        <v>77</v>
      </c>
      <c r="F190" s="166">
        <v>44000.680879629632</v>
      </c>
      <c r="G190" s="166">
        <v>45100</v>
      </c>
      <c r="H190" s="165" t="s">
        <v>78</v>
      </c>
      <c r="I190" s="167">
        <v>617397603</v>
      </c>
      <c r="J190" s="167">
        <v>500500000</v>
      </c>
      <c r="K190" s="167">
        <v>501764666.75102019</v>
      </c>
      <c r="L190" s="167">
        <v>617397603</v>
      </c>
      <c r="M190" s="158">
        <v>0.81270912668399997</v>
      </c>
      <c r="N190" s="168">
        <v>7.9783002233999998</v>
      </c>
      <c r="O190" s="164" t="s">
        <v>79</v>
      </c>
      <c r="P190" s="160">
        <v>0.1950264609</v>
      </c>
      <c r="Q190" s="169"/>
      <c r="R190" s="170"/>
      <c r="S190" s="134"/>
      <c r="T190" s="134"/>
      <c r="U190" s="134"/>
      <c r="V190" s="134"/>
      <c r="W190" s="134"/>
      <c r="X190" s="134"/>
      <c r="Y190" s="134"/>
      <c r="Z190" s="134"/>
      <c r="AA190" s="134"/>
      <c r="AB190" s="134"/>
      <c r="AC190" s="134"/>
      <c r="AD190" s="134"/>
      <c r="AE190" s="134"/>
      <c r="AF190" s="134"/>
      <c r="AG190" s="134"/>
      <c r="AH190" s="134"/>
      <c r="AI190" s="134"/>
      <c r="AJ190" s="134"/>
      <c r="AK190" s="134"/>
      <c r="AL190" s="134"/>
      <c r="AM190" s="134"/>
      <c r="AN190" s="134"/>
      <c r="AO190" s="134"/>
      <c r="AP190" s="134"/>
      <c r="AQ190" s="134"/>
      <c r="AR190" s="138"/>
      <c r="AU190" s="134"/>
      <c r="AV190" s="134"/>
      <c r="AW190" s="134"/>
    </row>
    <row r="191" spans="2:49" ht="18" customHeight="1">
      <c r="B191" s="163" t="s">
        <v>75</v>
      </c>
      <c r="C191" s="164" t="s">
        <v>135</v>
      </c>
      <c r="D191" s="165" t="s">
        <v>76</v>
      </c>
      <c r="E191" s="164" t="s">
        <v>77</v>
      </c>
      <c r="F191" s="166">
        <v>44004.739791666667</v>
      </c>
      <c r="G191" s="166">
        <v>45104</v>
      </c>
      <c r="H191" s="165" t="s">
        <v>78</v>
      </c>
      <c r="I191" s="167">
        <v>617397600</v>
      </c>
      <c r="J191" s="167">
        <v>500500000</v>
      </c>
      <c r="K191" s="167">
        <v>501342773.9225899</v>
      </c>
      <c r="L191" s="167">
        <v>617397600</v>
      </c>
      <c r="M191" s="158">
        <v>0.81202579006200004</v>
      </c>
      <c r="N191" s="168">
        <v>7.9784515877000004</v>
      </c>
      <c r="O191" s="164" t="s">
        <v>79</v>
      </c>
      <c r="P191" s="160">
        <v>0.19486247910000001</v>
      </c>
      <c r="Q191" s="169"/>
      <c r="R191" s="170"/>
      <c r="S191" s="134"/>
      <c r="T191" s="134"/>
      <c r="U191" s="134"/>
      <c r="V191" s="134"/>
      <c r="W191" s="134"/>
      <c r="X191" s="134"/>
      <c r="Y191" s="134"/>
      <c r="Z191" s="134"/>
      <c r="AA191" s="134"/>
      <c r="AB191" s="134"/>
      <c r="AC191" s="134"/>
      <c r="AD191" s="134"/>
      <c r="AE191" s="134"/>
      <c r="AF191" s="134"/>
      <c r="AG191" s="134"/>
      <c r="AH191" s="134"/>
      <c r="AI191" s="134"/>
      <c r="AJ191" s="134"/>
      <c r="AK191" s="134"/>
      <c r="AL191" s="134"/>
      <c r="AM191" s="134"/>
      <c r="AN191" s="134"/>
      <c r="AO191" s="134"/>
      <c r="AP191" s="134"/>
      <c r="AQ191" s="134"/>
      <c r="AR191" s="138"/>
      <c r="AU191" s="134"/>
      <c r="AV191" s="134"/>
      <c r="AW191" s="134"/>
    </row>
    <row r="192" spans="2:49" ht="18" customHeight="1">
      <c r="B192" s="163" t="s">
        <v>75</v>
      </c>
      <c r="C192" s="164" t="s">
        <v>135</v>
      </c>
      <c r="D192" s="165" t="s">
        <v>76</v>
      </c>
      <c r="E192" s="164" t="s">
        <v>77</v>
      </c>
      <c r="F192" s="166">
        <v>44000.67728009259</v>
      </c>
      <c r="G192" s="166">
        <v>45100</v>
      </c>
      <c r="H192" s="165" t="s">
        <v>78</v>
      </c>
      <c r="I192" s="167">
        <v>617397603</v>
      </c>
      <c r="J192" s="167">
        <v>500500000</v>
      </c>
      <c r="K192" s="167">
        <v>501764666.75102019</v>
      </c>
      <c r="L192" s="167">
        <v>617397603</v>
      </c>
      <c r="M192" s="158">
        <v>0.81270912668399997</v>
      </c>
      <c r="N192" s="168">
        <v>7.9783002233999998</v>
      </c>
      <c r="O192" s="164" t="s">
        <v>79</v>
      </c>
      <c r="P192" s="160">
        <v>0.1950264609</v>
      </c>
      <c r="Q192" s="169"/>
      <c r="R192" s="170"/>
      <c r="S192" s="134"/>
      <c r="T192" s="134"/>
      <c r="U192" s="134"/>
      <c r="V192" s="134"/>
      <c r="W192" s="134"/>
      <c r="X192" s="134"/>
      <c r="Y192" s="134"/>
      <c r="Z192" s="134"/>
      <c r="AA192" s="134"/>
      <c r="AB192" s="134"/>
      <c r="AC192" s="134"/>
      <c r="AD192" s="134"/>
      <c r="AE192" s="134"/>
      <c r="AF192" s="134"/>
      <c r="AG192" s="134"/>
      <c r="AH192" s="134"/>
      <c r="AI192" s="134"/>
      <c r="AJ192" s="134"/>
      <c r="AK192" s="134"/>
      <c r="AL192" s="134"/>
      <c r="AM192" s="134"/>
      <c r="AN192" s="134"/>
      <c r="AO192" s="134"/>
      <c r="AP192" s="134"/>
      <c r="AQ192" s="134"/>
      <c r="AR192" s="138"/>
      <c r="AU192" s="134"/>
      <c r="AV192" s="134"/>
      <c r="AW192" s="134"/>
    </row>
    <row r="193" spans="2:49" ht="18" customHeight="1">
      <c r="B193" s="163" t="s">
        <v>75</v>
      </c>
      <c r="C193" s="164" t="s">
        <v>135</v>
      </c>
      <c r="D193" s="165" t="s">
        <v>76</v>
      </c>
      <c r="E193" s="164" t="s">
        <v>77</v>
      </c>
      <c r="F193" s="166">
        <v>44004.73710648148</v>
      </c>
      <c r="G193" s="166">
        <v>45104</v>
      </c>
      <c r="H193" s="165" t="s">
        <v>78</v>
      </c>
      <c r="I193" s="167">
        <v>617397600</v>
      </c>
      <c r="J193" s="167">
        <v>500500000</v>
      </c>
      <c r="K193" s="167">
        <v>501342773.9225899</v>
      </c>
      <c r="L193" s="167">
        <v>617397600</v>
      </c>
      <c r="M193" s="158">
        <v>0.81202579006200004</v>
      </c>
      <c r="N193" s="168">
        <v>7.9784515877000004</v>
      </c>
      <c r="O193" s="164" t="s">
        <v>79</v>
      </c>
      <c r="P193" s="160">
        <v>0.19486247910000001</v>
      </c>
      <c r="Q193" s="169"/>
      <c r="R193" s="170"/>
      <c r="S193" s="134"/>
      <c r="T193" s="134"/>
      <c r="U193" s="134"/>
      <c r="V193" s="134"/>
      <c r="W193" s="134"/>
      <c r="X193" s="134"/>
      <c r="Y193" s="134"/>
      <c r="Z193" s="134"/>
      <c r="AA193" s="134"/>
      <c r="AB193" s="134"/>
      <c r="AC193" s="134"/>
      <c r="AD193" s="134"/>
      <c r="AE193" s="134"/>
      <c r="AF193" s="134"/>
      <c r="AG193" s="134"/>
      <c r="AH193" s="134"/>
      <c r="AI193" s="134"/>
      <c r="AJ193" s="134"/>
      <c r="AK193" s="134"/>
      <c r="AL193" s="134"/>
      <c r="AM193" s="134"/>
      <c r="AN193" s="134"/>
      <c r="AO193" s="134"/>
      <c r="AP193" s="134"/>
      <c r="AQ193" s="134"/>
      <c r="AR193" s="138"/>
      <c r="AU193" s="134"/>
      <c r="AV193" s="134"/>
      <c r="AW193" s="134"/>
    </row>
    <row r="194" spans="2:49" ht="18" customHeight="1">
      <c r="B194" s="163" t="s">
        <v>75</v>
      </c>
      <c r="C194" s="164" t="s">
        <v>135</v>
      </c>
      <c r="D194" s="165" t="s">
        <v>76</v>
      </c>
      <c r="E194" s="164" t="s">
        <v>77</v>
      </c>
      <c r="F194" s="166">
        <v>44004.734363425923</v>
      </c>
      <c r="G194" s="166">
        <v>45104</v>
      </c>
      <c r="H194" s="165" t="s">
        <v>78</v>
      </c>
      <c r="I194" s="167">
        <v>617397600</v>
      </c>
      <c r="J194" s="167">
        <v>500500000</v>
      </c>
      <c r="K194" s="167">
        <v>501342773.9225899</v>
      </c>
      <c r="L194" s="167">
        <v>617397600</v>
      </c>
      <c r="M194" s="158">
        <v>0.81202579006200004</v>
      </c>
      <c r="N194" s="168">
        <v>7.9784515877000004</v>
      </c>
      <c r="O194" s="164" t="s">
        <v>79</v>
      </c>
      <c r="P194" s="160">
        <v>0.19486247910000001</v>
      </c>
      <c r="Q194" s="169"/>
      <c r="R194" s="170"/>
      <c r="S194" s="134"/>
      <c r="T194" s="134"/>
      <c r="U194" s="134"/>
      <c r="V194" s="134"/>
      <c r="W194" s="134"/>
      <c r="X194" s="134"/>
      <c r="Y194" s="134"/>
      <c r="Z194" s="134"/>
      <c r="AA194" s="134"/>
      <c r="AB194" s="134"/>
      <c r="AC194" s="134"/>
      <c r="AD194" s="134"/>
      <c r="AE194" s="134"/>
      <c r="AF194" s="134"/>
      <c r="AG194" s="134"/>
      <c r="AH194" s="134"/>
      <c r="AI194" s="134"/>
      <c r="AJ194" s="134"/>
      <c r="AK194" s="134"/>
      <c r="AL194" s="134"/>
      <c r="AM194" s="134"/>
      <c r="AN194" s="134"/>
      <c r="AO194" s="134"/>
      <c r="AP194" s="134"/>
      <c r="AQ194" s="134"/>
      <c r="AR194" s="138"/>
      <c r="AU194" s="134"/>
      <c r="AV194" s="134"/>
      <c r="AW194" s="134"/>
    </row>
    <row r="195" spans="2:49" ht="18" customHeight="1">
      <c r="B195" s="163" t="s">
        <v>75</v>
      </c>
      <c r="C195" s="164" t="s">
        <v>135</v>
      </c>
      <c r="D195" s="165" t="s">
        <v>76</v>
      </c>
      <c r="E195" s="164" t="s">
        <v>77</v>
      </c>
      <c r="F195" s="166">
        <v>44000.684328703705</v>
      </c>
      <c r="G195" s="166">
        <v>45100</v>
      </c>
      <c r="H195" s="165" t="s">
        <v>78</v>
      </c>
      <c r="I195" s="167">
        <v>617397603</v>
      </c>
      <c r="J195" s="167">
        <v>500500000</v>
      </c>
      <c r="K195" s="167">
        <v>501764666.75102019</v>
      </c>
      <c r="L195" s="167">
        <v>617397603</v>
      </c>
      <c r="M195" s="158">
        <v>0.81270912668399997</v>
      </c>
      <c r="N195" s="168">
        <v>7.9783002233999998</v>
      </c>
      <c r="O195" s="164" t="s">
        <v>79</v>
      </c>
      <c r="P195" s="160">
        <v>0.1950264609</v>
      </c>
      <c r="Q195" s="169"/>
      <c r="R195" s="170"/>
      <c r="S195" s="134"/>
      <c r="T195" s="134"/>
      <c r="U195" s="134"/>
      <c r="V195" s="134"/>
      <c r="W195" s="134"/>
      <c r="X195" s="134"/>
      <c r="Y195" s="134"/>
      <c r="Z195" s="134"/>
      <c r="AA195" s="134"/>
      <c r="AB195" s="134"/>
      <c r="AC195" s="134"/>
      <c r="AD195" s="134"/>
      <c r="AE195" s="134"/>
      <c r="AF195" s="134"/>
      <c r="AG195" s="134"/>
      <c r="AH195" s="134"/>
      <c r="AI195" s="134"/>
      <c r="AJ195" s="134"/>
      <c r="AK195" s="134"/>
      <c r="AL195" s="134"/>
      <c r="AM195" s="134"/>
      <c r="AN195" s="134"/>
      <c r="AO195" s="134"/>
      <c r="AP195" s="134"/>
      <c r="AQ195" s="134"/>
      <c r="AR195" s="138"/>
      <c r="AU195" s="134"/>
      <c r="AV195" s="134"/>
      <c r="AW195" s="134"/>
    </row>
    <row r="196" spans="2:49" ht="18" customHeight="1">
      <c r="B196" s="163" t="s">
        <v>75</v>
      </c>
      <c r="C196" s="164" t="s">
        <v>135</v>
      </c>
      <c r="D196" s="165" t="s">
        <v>76</v>
      </c>
      <c r="E196" s="164" t="s">
        <v>77</v>
      </c>
      <c r="F196" s="166">
        <v>44004.741064814814</v>
      </c>
      <c r="G196" s="166">
        <v>45104</v>
      </c>
      <c r="H196" s="165" t="s">
        <v>78</v>
      </c>
      <c r="I196" s="167">
        <v>617397600</v>
      </c>
      <c r="J196" s="167">
        <v>500500000</v>
      </c>
      <c r="K196" s="167">
        <v>501342773.9225899</v>
      </c>
      <c r="L196" s="167">
        <v>617397600</v>
      </c>
      <c r="M196" s="158">
        <v>0.81202579006200004</v>
      </c>
      <c r="N196" s="168">
        <v>7.9784515877000004</v>
      </c>
      <c r="O196" s="164" t="s">
        <v>79</v>
      </c>
      <c r="P196" s="160">
        <v>0.19486247910000001</v>
      </c>
      <c r="Q196" s="169"/>
      <c r="R196" s="170"/>
      <c r="S196" s="134"/>
      <c r="T196" s="134"/>
      <c r="U196" s="134"/>
      <c r="V196" s="134"/>
      <c r="W196" s="134"/>
      <c r="X196" s="134"/>
      <c r="Y196" s="134"/>
      <c r="Z196" s="134"/>
      <c r="AA196" s="134"/>
      <c r="AB196" s="134"/>
      <c r="AC196" s="134"/>
      <c r="AD196" s="134"/>
      <c r="AE196" s="134"/>
      <c r="AF196" s="134"/>
      <c r="AG196" s="134"/>
      <c r="AH196" s="134"/>
      <c r="AI196" s="134"/>
      <c r="AJ196" s="134"/>
      <c r="AK196" s="134"/>
      <c r="AL196" s="134"/>
      <c r="AM196" s="134"/>
      <c r="AN196" s="134"/>
      <c r="AO196" s="134"/>
      <c r="AP196" s="134"/>
      <c r="AQ196" s="134"/>
      <c r="AR196" s="138"/>
      <c r="AU196" s="134"/>
      <c r="AV196" s="134"/>
      <c r="AW196" s="134"/>
    </row>
    <row r="197" spans="2:49" ht="18" customHeight="1">
      <c r="B197" s="163" t="s">
        <v>75</v>
      </c>
      <c r="C197" s="164" t="s">
        <v>135</v>
      </c>
      <c r="D197" s="165" t="s">
        <v>76</v>
      </c>
      <c r="E197" s="164" t="s">
        <v>77</v>
      </c>
      <c r="F197" s="166">
        <v>44000.679050925923</v>
      </c>
      <c r="G197" s="166">
        <v>45100</v>
      </c>
      <c r="H197" s="165" t="s">
        <v>78</v>
      </c>
      <c r="I197" s="167">
        <v>617397603</v>
      </c>
      <c r="J197" s="167">
        <v>500500000</v>
      </c>
      <c r="K197" s="167">
        <v>501764666.75102019</v>
      </c>
      <c r="L197" s="167">
        <v>617397603</v>
      </c>
      <c r="M197" s="158">
        <v>0.81270912668399997</v>
      </c>
      <c r="N197" s="168">
        <v>7.9783002233999998</v>
      </c>
      <c r="O197" s="164" t="s">
        <v>79</v>
      </c>
      <c r="P197" s="160">
        <v>0.1950264609</v>
      </c>
      <c r="Q197" s="169"/>
      <c r="R197" s="170"/>
      <c r="S197" s="134"/>
      <c r="T197" s="134"/>
      <c r="U197" s="134"/>
      <c r="V197" s="134"/>
      <c r="W197" s="134"/>
      <c r="X197" s="134"/>
      <c r="Y197" s="134"/>
      <c r="Z197" s="134"/>
      <c r="AA197" s="134"/>
      <c r="AB197" s="134"/>
      <c r="AC197" s="134"/>
      <c r="AD197" s="134"/>
      <c r="AE197" s="134"/>
      <c r="AF197" s="134"/>
      <c r="AG197" s="134"/>
      <c r="AH197" s="134"/>
      <c r="AI197" s="134"/>
      <c r="AJ197" s="134"/>
      <c r="AK197" s="134"/>
      <c r="AL197" s="134"/>
      <c r="AM197" s="134"/>
      <c r="AN197" s="134"/>
      <c r="AO197" s="134"/>
      <c r="AP197" s="134"/>
      <c r="AQ197" s="134"/>
      <c r="AR197" s="138"/>
      <c r="AU197" s="134"/>
      <c r="AV197" s="134"/>
      <c r="AW197" s="134"/>
    </row>
    <row r="198" spans="2:49" ht="18" customHeight="1">
      <c r="B198" s="163" t="s">
        <v>75</v>
      </c>
      <c r="C198" s="164" t="s">
        <v>135</v>
      </c>
      <c r="D198" s="165" t="s">
        <v>76</v>
      </c>
      <c r="E198" s="164" t="s">
        <v>77</v>
      </c>
      <c r="F198" s="166">
        <v>44004.738506944443</v>
      </c>
      <c r="G198" s="166">
        <v>45104</v>
      </c>
      <c r="H198" s="165" t="s">
        <v>78</v>
      </c>
      <c r="I198" s="167">
        <v>617397600</v>
      </c>
      <c r="J198" s="167">
        <v>500500000</v>
      </c>
      <c r="K198" s="167">
        <v>501342773.9225899</v>
      </c>
      <c r="L198" s="167">
        <v>617397600</v>
      </c>
      <c r="M198" s="158">
        <v>0.81202579006200004</v>
      </c>
      <c r="N198" s="168">
        <v>7.9784515877000004</v>
      </c>
      <c r="O198" s="164" t="s">
        <v>79</v>
      </c>
      <c r="P198" s="160">
        <v>0.19486247910000001</v>
      </c>
      <c r="Q198" s="169"/>
      <c r="R198" s="170"/>
      <c r="S198" s="134"/>
      <c r="T198" s="134"/>
      <c r="U198" s="134"/>
      <c r="V198" s="134"/>
      <c r="W198" s="134"/>
      <c r="X198" s="134"/>
      <c r="Y198" s="134"/>
      <c r="Z198" s="134"/>
      <c r="AA198" s="134"/>
      <c r="AB198" s="134"/>
      <c r="AC198" s="134"/>
      <c r="AD198" s="134"/>
      <c r="AE198" s="134"/>
      <c r="AF198" s="134"/>
      <c r="AG198" s="134"/>
      <c r="AH198" s="134"/>
      <c r="AI198" s="134"/>
      <c r="AJ198" s="134"/>
      <c r="AK198" s="134"/>
      <c r="AL198" s="134"/>
      <c r="AM198" s="134"/>
      <c r="AN198" s="134"/>
      <c r="AO198" s="134"/>
      <c r="AP198" s="134"/>
      <c r="AQ198" s="134"/>
      <c r="AR198" s="138"/>
      <c r="AU198" s="134"/>
      <c r="AV198" s="134"/>
      <c r="AW198" s="134"/>
    </row>
    <row r="199" spans="2:49" ht="18" customHeight="1">
      <c r="B199" s="163" t="s">
        <v>75</v>
      </c>
      <c r="C199" s="164" t="s">
        <v>135</v>
      </c>
      <c r="D199" s="165" t="s">
        <v>76</v>
      </c>
      <c r="E199" s="164" t="s">
        <v>77</v>
      </c>
      <c r="F199" s="166">
        <v>44004.736134259256</v>
      </c>
      <c r="G199" s="166">
        <v>45104</v>
      </c>
      <c r="H199" s="165" t="s">
        <v>78</v>
      </c>
      <c r="I199" s="167">
        <v>617397600</v>
      </c>
      <c r="J199" s="167">
        <v>500500000</v>
      </c>
      <c r="K199" s="167">
        <v>501342773.9225899</v>
      </c>
      <c r="L199" s="167">
        <v>617397600</v>
      </c>
      <c r="M199" s="158">
        <v>0.81202579006200004</v>
      </c>
      <c r="N199" s="168">
        <v>7.9784515877000004</v>
      </c>
      <c r="O199" s="164" t="s">
        <v>79</v>
      </c>
      <c r="P199" s="160">
        <v>0.19486247910000001</v>
      </c>
      <c r="Q199" s="169"/>
      <c r="R199" s="170"/>
      <c r="S199" s="134"/>
      <c r="T199" s="134"/>
      <c r="U199" s="134"/>
      <c r="V199" s="134"/>
      <c r="W199" s="134"/>
      <c r="X199" s="134"/>
      <c r="Y199" s="134"/>
      <c r="Z199" s="134"/>
      <c r="AA199" s="134"/>
      <c r="AB199" s="134"/>
      <c r="AC199" s="134"/>
      <c r="AD199" s="134"/>
      <c r="AE199" s="134"/>
      <c r="AF199" s="134"/>
      <c r="AG199" s="134"/>
      <c r="AH199" s="134"/>
      <c r="AI199" s="134"/>
      <c r="AJ199" s="134"/>
      <c r="AK199" s="134"/>
      <c r="AL199" s="134"/>
      <c r="AM199" s="134"/>
      <c r="AN199" s="134"/>
      <c r="AO199" s="134"/>
      <c r="AP199" s="134"/>
      <c r="AQ199" s="134"/>
      <c r="AR199" s="138"/>
      <c r="AU199" s="134"/>
      <c r="AV199" s="134"/>
      <c r="AW199" s="134"/>
    </row>
    <row r="200" spans="2:49" ht="18" customHeight="1">
      <c r="B200" s="171" t="s">
        <v>110</v>
      </c>
      <c r="C200" s="172"/>
      <c r="D200" s="173"/>
      <c r="E200" s="172"/>
      <c r="F200" s="174"/>
      <c r="G200" s="174"/>
      <c r="H200" s="173"/>
      <c r="I200" s="175">
        <v>24695904060</v>
      </c>
      <c r="J200" s="175">
        <v>20020000000</v>
      </c>
      <c r="K200" s="175">
        <v>20062148813.472198</v>
      </c>
      <c r="L200" s="175">
        <v>24695904060</v>
      </c>
      <c r="M200" s="158"/>
      <c r="N200" s="176"/>
      <c r="O200" s="172"/>
      <c r="P200" s="177">
        <v>7.797778800000005</v>
      </c>
      <c r="Q200" s="178"/>
      <c r="R200" s="179"/>
      <c r="S200" s="134"/>
      <c r="T200" s="134"/>
      <c r="U200" s="134"/>
      <c r="V200" s="134"/>
      <c r="W200" s="134"/>
      <c r="X200" s="134"/>
      <c r="Y200" s="134"/>
      <c r="Z200" s="134"/>
      <c r="AA200" s="134"/>
      <c r="AB200" s="134"/>
      <c r="AC200" s="134"/>
      <c r="AD200" s="134"/>
      <c r="AE200" s="134"/>
      <c r="AF200" s="134"/>
      <c r="AG200" s="134"/>
      <c r="AH200" s="134"/>
      <c r="AI200" s="134"/>
      <c r="AJ200" s="134"/>
      <c r="AK200" s="134"/>
      <c r="AL200" s="134"/>
      <c r="AM200" s="134"/>
      <c r="AN200" s="134"/>
      <c r="AO200" s="134"/>
      <c r="AP200" s="134"/>
      <c r="AQ200" s="134"/>
      <c r="AR200" s="138"/>
      <c r="AU200" s="134"/>
      <c r="AV200" s="134"/>
      <c r="AW200" s="134"/>
    </row>
    <row r="201" spans="2:49" ht="18" customHeight="1">
      <c r="B201" s="163" t="s">
        <v>75</v>
      </c>
      <c r="C201" s="164" t="s">
        <v>91</v>
      </c>
      <c r="D201" s="165" t="s">
        <v>76</v>
      </c>
      <c r="E201" s="164" t="s">
        <v>77</v>
      </c>
      <c r="F201" s="166">
        <v>43903.560671296298</v>
      </c>
      <c r="G201" s="166">
        <v>44270</v>
      </c>
      <c r="H201" s="165" t="s">
        <v>78</v>
      </c>
      <c r="I201" s="167">
        <v>216526029</v>
      </c>
      <c r="J201" s="167">
        <v>200632956</v>
      </c>
      <c r="K201" s="167">
        <v>201404917.37331066</v>
      </c>
      <c r="L201" s="167">
        <v>216526029</v>
      </c>
      <c r="M201" s="158">
        <v>0.93016492429800002</v>
      </c>
      <c r="N201" s="168">
        <v>8.1361280042999997</v>
      </c>
      <c r="O201" s="164" t="s">
        <v>79</v>
      </c>
      <c r="P201" s="160">
        <v>7.8282292200000006E-2</v>
      </c>
      <c r="Q201" s="169"/>
      <c r="R201" s="170"/>
      <c r="S201" s="134"/>
      <c r="T201" s="134"/>
      <c r="U201" s="134"/>
      <c r="V201" s="134"/>
      <c r="W201" s="134"/>
      <c r="X201" s="134"/>
      <c r="Y201" s="134"/>
      <c r="Z201" s="134"/>
      <c r="AA201" s="134"/>
      <c r="AB201" s="134"/>
      <c r="AC201" s="134"/>
      <c r="AD201" s="134"/>
      <c r="AE201" s="134"/>
      <c r="AF201" s="134"/>
      <c r="AG201" s="134"/>
      <c r="AH201" s="134"/>
      <c r="AI201" s="134"/>
      <c r="AJ201" s="134"/>
      <c r="AK201" s="134"/>
      <c r="AL201" s="134"/>
      <c r="AM201" s="134"/>
      <c r="AN201" s="134"/>
      <c r="AO201" s="134"/>
      <c r="AP201" s="134"/>
      <c r="AQ201" s="134"/>
      <c r="AR201" s="138"/>
      <c r="AU201" s="134"/>
      <c r="AV201" s="134"/>
      <c r="AW201" s="134"/>
    </row>
    <row r="202" spans="2:49" ht="18" customHeight="1">
      <c r="B202" s="163" t="s">
        <v>75</v>
      </c>
      <c r="C202" s="164" t="s">
        <v>91</v>
      </c>
      <c r="D202" s="165" t="s">
        <v>76</v>
      </c>
      <c r="E202" s="164" t="s">
        <v>77</v>
      </c>
      <c r="F202" s="166">
        <v>43913.64707175926</v>
      </c>
      <c r="G202" s="166">
        <v>44419</v>
      </c>
      <c r="H202" s="165" t="s">
        <v>78</v>
      </c>
      <c r="I202" s="167">
        <v>170719110</v>
      </c>
      <c r="J202" s="167">
        <v>151661008</v>
      </c>
      <c r="K202" s="167">
        <v>155376281.13601834</v>
      </c>
      <c r="L202" s="167">
        <v>170719110</v>
      </c>
      <c r="M202" s="158">
        <v>0.91012822838600005</v>
      </c>
      <c r="N202" s="168">
        <v>9.3331553383999992</v>
      </c>
      <c r="O202" s="164" t="s">
        <v>79</v>
      </c>
      <c r="P202" s="160">
        <v>6.0391829500000001E-2</v>
      </c>
      <c r="Q202" s="169"/>
      <c r="R202" s="170"/>
      <c r="S202" s="134"/>
      <c r="T202" s="134"/>
      <c r="U202" s="134"/>
      <c r="V202" s="134"/>
      <c r="W202" s="134"/>
      <c r="X202" s="134"/>
      <c r="Y202" s="134"/>
      <c r="Z202" s="134"/>
      <c r="AA202" s="134"/>
      <c r="AB202" s="134"/>
      <c r="AC202" s="134"/>
      <c r="AD202" s="134"/>
      <c r="AE202" s="134"/>
      <c r="AF202" s="134"/>
      <c r="AG202" s="134"/>
      <c r="AH202" s="134"/>
      <c r="AI202" s="134"/>
      <c r="AJ202" s="134"/>
      <c r="AK202" s="134"/>
      <c r="AL202" s="134"/>
      <c r="AM202" s="134"/>
      <c r="AN202" s="134"/>
      <c r="AO202" s="134"/>
      <c r="AP202" s="134"/>
      <c r="AQ202" s="134"/>
      <c r="AR202" s="138"/>
      <c r="AU202" s="134"/>
      <c r="AV202" s="134"/>
      <c r="AW202" s="134"/>
    </row>
    <row r="203" spans="2:49" ht="18" customHeight="1">
      <c r="B203" s="163" t="s">
        <v>75</v>
      </c>
      <c r="C203" s="164" t="s">
        <v>91</v>
      </c>
      <c r="D203" s="165" t="s">
        <v>76</v>
      </c>
      <c r="E203" s="164" t="s">
        <v>77</v>
      </c>
      <c r="F203" s="166">
        <v>43616.664571759262</v>
      </c>
      <c r="G203" s="166">
        <v>44419</v>
      </c>
      <c r="H203" s="165" t="s">
        <v>78</v>
      </c>
      <c r="I203" s="167">
        <v>184256096</v>
      </c>
      <c r="J203" s="167">
        <v>155501075</v>
      </c>
      <c r="K203" s="167">
        <v>156169115.73375344</v>
      </c>
      <c r="L203" s="167">
        <v>184256096</v>
      </c>
      <c r="M203" s="158">
        <v>0.84756553039000004</v>
      </c>
      <c r="N203" s="168">
        <v>8.8370563514999994</v>
      </c>
      <c r="O203" s="164" t="s">
        <v>79</v>
      </c>
      <c r="P203" s="160">
        <v>6.0699989400000001E-2</v>
      </c>
      <c r="Q203" s="169"/>
      <c r="R203" s="170"/>
      <c r="S203" s="134"/>
      <c r="T203" s="134"/>
      <c r="U203" s="134"/>
      <c r="V203" s="134"/>
      <c r="W203" s="134"/>
      <c r="X203" s="134"/>
      <c r="Y203" s="134"/>
      <c r="Z203" s="134"/>
      <c r="AA203" s="134"/>
      <c r="AB203" s="134"/>
      <c r="AC203" s="134"/>
      <c r="AD203" s="134"/>
      <c r="AE203" s="134"/>
      <c r="AF203" s="134"/>
      <c r="AG203" s="134"/>
      <c r="AH203" s="134"/>
      <c r="AI203" s="134"/>
      <c r="AJ203" s="134"/>
      <c r="AK203" s="134"/>
      <c r="AL203" s="134"/>
      <c r="AM203" s="134"/>
      <c r="AN203" s="134"/>
      <c r="AO203" s="134"/>
      <c r="AP203" s="134"/>
      <c r="AQ203" s="134"/>
      <c r="AR203" s="138"/>
      <c r="AU203" s="134"/>
      <c r="AV203" s="134"/>
      <c r="AW203" s="134"/>
    </row>
    <row r="204" spans="2:49" ht="18" customHeight="1">
      <c r="B204" s="163" t="s">
        <v>75</v>
      </c>
      <c r="C204" s="164" t="s">
        <v>91</v>
      </c>
      <c r="D204" s="165" t="s">
        <v>76</v>
      </c>
      <c r="E204" s="164" t="s">
        <v>77</v>
      </c>
      <c r="F204" s="166">
        <v>43922.640520833331</v>
      </c>
      <c r="G204" s="166">
        <v>45075</v>
      </c>
      <c r="H204" s="165" t="s">
        <v>78</v>
      </c>
      <c r="I204" s="167">
        <v>68290411</v>
      </c>
      <c r="J204" s="167">
        <v>54498079</v>
      </c>
      <c r="K204" s="167">
        <v>54539615.112491101</v>
      </c>
      <c r="L204" s="167">
        <v>68290411</v>
      </c>
      <c r="M204" s="158">
        <v>0.79864236155299995</v>
      </c>
      <c r="N204" s="168">
        <v>8.2432160839000002</v>
      </c>
      <c r="O204" s="164" t="s">
        <v>79</v>
      </c>
      <c r="P204" s="160">
        <v>2.11985196E-2</v>
      </c>
      <c r="Q204" s="169"/>
      <c r="R204" s="170"/>
      <c r="S204" s="134"/>
      <c r="T204" s="134"/>
      <c r="U204" s="134"/>
      <c r="V204" s="134"/>
      <c r="W204" s="134"/>
      <c r="X204" s="134"/>
      <c r="Y204" s="134"/>
      <c r="Z204" s="134"/>
      <c r="AA204" s="134"/>
      <c r="AB204" s="134"/>
      <c r="AC204" s="134"/>
      <c r="AD204" s="134"/>
      <c r="AE204" s="134"/>
      <c r="AF204" s="134"/>
      <c r="AG204" s="134"/>
      <c r="AH204" s="134"/>
      <c r="AI204" s="134"/>
      <c r="AJ204" s="134"/>
      <c r="AK204" s="134"/>
      <c r="AL204" s="134"/>
      <c r="AM204" s="134"/>
      <c r="AN204" s="134"/>
      <c r="AO204" s="134"/>
      <c r="AP204" s="134"/>
      <c r="AQ204" s="134"/>
      <c r="AR204" s="138"/>
      <c r="AU204" s="134"/>
      <c r="AV204" s="134"/>
      <c r="AW204" s="134"/>
    </row>
    <row r="205" spans="2:49" ht="18" customHeight="1">
      <c r="B205" s="163" t="s">
        <v>75</v>
      </c>
      <c r="C205" s="164" t="s">
        <v>91</v>
      </c>
      <c r="D205" s="165" t="s">
        <v>76</v>
      </c>
      <c r="E205" s="164" t="s">
        <v>77</v>
      </c>
      <c r="F205" s="166">
        <v>43768.686759259261</v>
      </c>
      <c r="G205" s="166">
        <v>44263</v>
      </c>
      <c r="H205" s="165" t="s">
        <v>78</v>
      </c>
      <c r="I205" s="167">
        <v>336624658</v>
      </c>
      <c r="J205" s="167">
        <v>304438845</v>
      </c>
      <c r="K205" s="167">
        <v>302552381.65442824</v>
      </c>
      <c r="L205" s="167">
        <v>336624658</v>
      </c>
      <c r="M205" s="158">
        <v>0.89878258904700004</v>
      </c>
      <c r="N205" s="168">
        <v>8.1426106924999999</v>
      </c>
      <c r="O205" s="164" t="s">
        <v>79</v>
      </c>
      <c r="P205" s="160">
        <v>0.1175964035</v>
      </c>
      <c r="Q205" s="169"/>
      <c r="R205" s="170"/>
      <c r="S205" s="134"/>
      <c r="T205" s="134"/>
      <c r="U205" s="134"/>
      <c r="V205" s="134"/>
      <c r="W205" s="134"/>
      <c r="X205" s="134"/>
      <c r="Y205" s="134"/>
      <c r="Z205" s="134"/>
      <c r="AA205" s="134"/>
      <c r="AB205" s="134"/>
      <c r="AC205" s="134"/>
      <c r="AD205" s="134"/>
      <c r="AE205" s="134"/>
      <c r="AF205" s="134"/>
      <c r="AG205" s="134"/>
      <c r="AH205" s="134"/>
      <c r="AI205" s="134"/>
      <c r="AJ205" s="134"/>
      <c r="AK205" s="134"/>
      <c r="AL205" s="134"/>
      <c r="AM205" s="134"/>
      <c r="AN205" s="134"/>
      <c r="AO205" s="134"/>
      <c r="AP205" s="134"/>
      <c r="AQ205" s="134"/>
      <c r="AR205" s="138"/>
      <c r="AU205" s="134"/>
      <c r="AV205" s="134"/>
      <c r="AW205" s="134"/>
    </row>
    <row r="206" spans="2:49" ht="18" customHeight="1">
      <c r="B206" s="163" t="s">
        <v>75</v>
      </c>
      <c r="C206" s="164" t="s">
        <v>91</v>
      </c>
      <c r="D206" s="165" t="s">
        <v>76</v>
      </c>
      <c r="E206" s="164" t="s">
        <v>77</v>
      </c>
      <c r="F206" s="166">
        <v>43959.668599537035</v>
      </c>
      <c r="G206" s="166">
        <v>44441</v>
      </c>
      <c r="H206" s="165" t="s">
        <v>78</v>
      </c>
      <c r="I206" s="167">
        <v>113684931</v>
      </c>
      <c r="J206" s="167">
        <v>103663957</v>
      </c>
      <c r="K206" s="167">
        <v>102553000.90146393</v>
      </c>
      <c r="L206" s="167">
        <v>113684931</v>
      </c>
      <c r="M206" s="158">
        <v>0.90208086506600005</v>
      </c>
      <c r="N206" s="168">
        <v>7.7135864700000001</v>
      </c>
      <c r="O206" s="164" t="s">
        <v>79</v>
      </c>
      <c r="P206" s="160">
        <v>3.9860416900000001E-2</v>
      </c>
      <c r="Q206" s="169"/>
      <c r="R206" s="170"/>
      <c r="S206" s="134"/>
      <c r="T206" s="134"/>
      <c r="U206" s="134"/>
      <c r="V206" s="134"/>
      <c r="W206" s="134"/>
      <c r="X206" s="134"/>
      <c r="Y206" s="134"/>
      <c r="Z206" s="134"/>
      <c r="AA206" s="134"/>
      <c r="AB206" s="134"/>
      <c r="AC206" s="134"/>
      <c r="AD206" s="134"/>
      <c r="AE206" s="134"/>
      <c r="AF206" s="134"/>
      <c r="AG206" s="134"/>
      <c r="AH206" s="134"/>
      <c r="AI206" s="134"/>
      <c r="AJ206" s="134"/>
      <c r="AK206" s="134"/>
      <c r="AL206" s="134"/>
      <c r="AM206" s="134"/>
      <c r="AN206" s="134"/>
      <c r="AO206" s="134"/>
      <c r="AP206" s="134"/>
      <c r="AQ206" s="134"/>
      <c r="AR206" s="138"/>
      <c r="AU206" s="134"/>
      <c r="AV206" s="134"/>
      <c r="AW206" s="134"/>
    </row>
    <row r="207" spans="2:49" ht="18" customHeight="1">
      <c r="B207" s="171" t="s">
        <v>92</v>
      </c>
      <c r="C207" s="172"/>
      <c r="D207" s="173"/>
      <c r="E207" s="172"/>
      <c r="F207" s="174"/>
      <c r="G207" s="174"/>
      <c r="H207" s="173"/>
      <c r="I207" s="175">
        <v>1090101235</v>
      </c>
      <c r="J207" s="175">
        <v>970395920</v>
      </c>
      <c r="K207" s="175">
        <v>972595311.91146564</v>
      </c>
      <c r="L207" s="175">
        <v>1090101235</v>
      </c>
      <c r="M207" s="158"/>
      <c r="N207" s="176"/>
      <c r="O207" s="172"/>
      <c r="P207" s="177">
        <v>0.37802945109999997</v>
      </c>
      <c r="Q207" s="178"/>
      <c r="R207" s="179"/>
      <c r="S207" s="134"/>
      <c r="T207" s="134"/>
      <c r="U207" s="134"/>
      <c r="V207" s="134"/>
      <c r="W207" s="134"/>
      <c r="X207" s="134"/>
      <c r="Y207" s="134"/>
      <c r="Z207" s="134"/>
      <c r="AA207" s="134"/>
      <c r="AB207" s="134"/>
      <c r="AC207" s="134"/>
      <c r="AD207" s="134"/>
      <c r="AE207" s="134"/>
      <c r="AF207" s="134"/>
      <c r="AG207" s="134"/>
      <c r="AH207" s="134"/>
      <c r="AI207" s="134"/>
      <c r="AJ207" s="134"/>
      <c r="AK207" s="134"/>
      <c r="AL207" s="134"/>
      <c r="AM207" s="134"/>
      <c r="AN207" s="134"/>
      <c r="AO207" s="134"/>
      <c r="AP207" s="134"/>
      <c r="AQ207" s="134"/>
      <c r="AR207" s="138"/>
      <c r="AU207" s="134"/>
      <c r="AV207" s="134"/>
      <c r="AW207" s="134"/>
    </row>
    <row r="208" spans="2:49" ht="18" customHeight="1">
      <c r="B208" s="163" t="s">
        <v>75</v>
      </c>
      <c r="C208" s="164" t="s">
        <v>136</v>
      </c>
      <c r="D208" s="165" t="s">
        <v>76</v>
      </c>
      <c r="E208" s="164" t="s">
        <v>77</v>
      </c>
      <c r="F208" s="166">
        <v>44011.465312499997</v>
      </c>
      <c r="G208" s="166">
        <v>44378</v>
      </c>
      <c r="H208" s="165" t="s">
        <v>78</v>
      </c>
      <c r="I208" s="167">
        <v>531678082</v>
      </c>
      <c r="J208" s="167">
        <v>500254928</v>
      </c>
      <c r="K208" s="167">
        <v>500339923.78712773</v>
      </c>
      <c r="L208" s="167">
        <v>531678082</v>
      </c>
      <c r="M208" s="158">
        <v>0.941058021247</v>
      </c>
      <c r="N208" s="168">
        <v>6.3973023445999999</v>
      </c>
      <c r="O208" s="164" t="s">
        <v>79</v>
      </c>
      <c r="P208" s="160">
        <v>0.19447269019999999</v>
      </c>
      <c r="Q208" s="169"/>
      <c r="R208" s="170"/>
      <c r="S208" s="134"/>
      <c r="T208" s="134"/>
      <c r="U208" s="134"/>
      <c r="V208" s="134"/>
      <c r="W208" s="134"/>
      <c r="X208" s="134"/>
      <c r="Y208" s="134"/>
      <c r="Z208" s="134"/>
      <c r="AA208" s="134"/>
      <c r="AB208" s="134"/>
      <c r="AC208" s="134"/>
      <c r="AD208" s="134"/>
      <c r="AE208" s="134"/>
      <c r="AF208" s="134"/>
      <c r="AG208" s="134"/>
      <c r="AH208" s="134"/>
      <c r="AI208" s="134"/>
      <c r="AJ208" s="134"/>
      <c r="AK208" s="134"/>
      <c r="AL208" s="134"/>
      <c r="AM208" s="134"/>
      <c r="AN208" s="134"/>
      <c r="AO208" s="134"/>
      <c r="AP208" s="134"/>
      <c r="AQ208" s="134"/>
      <c r="AR208" s="138"/>
      <c r="AU208" s="134"/>
      <c r="AV208" s="134"/>
      <c r="AW208" s="134"/>
    </row>
    <row r="209" spans="2:49" ht="18" customHeight="1">
      <c r="B209" s="163" t="s">
        <v>75</v>
      </c>
      <c r="C209" s="164" t="s">
        <v>136</v>
      </c>
      <c r="D209" s="165" t="s">
        <v>76</v>
      </c>
      <c r="E209" s="164" t="s">
        <v>77</v>
      </c>
      <c r="F209" s="166">
        <v>43980.470983796295</v>
      </c>
      <c r="G209" s="166">
        <v>44025</v>
      </c>
      <c r="H209" s="165" t="s">
        <v>78</v>
      </c>
      <c r="I209" s="167">
        <v>102367119</v>
      </c>
      <c r="J209" s="167">
        <v>101167082</v>
      </c>
      <c r="K209" s="167">
        <v>102018986.91115211</v>
      </c>
      <c r="L209" s="167">
        <v>102367119</v>
      </c>
      <c r="M209" s="158">
        <v>0.99659918055499996</v>
      </c>
      <c r="N209" s="168">
        <v>10.037087142600001</v>
      </c>
      <c r="O209" s="164" t="s">
        <v>79</v>
      </c>
      <c r="P209" s="160">
        <v>3.9652855799999998E-2</v>
      </c>
      <c r="Q209" s="169"/>
      <c r="R209" s="170"/>
      <c r="S209" s="134"/>
      <c r="T209" s="134"/>
      <c r="U209" s="134"/>
      <c r="V209" s="134"/>
      <c r="W209" s="134"/>
      <c r="X209" s="134"/>
      <c r="Y209" s="134"/>
      <c r="Z209" s="134"/>
      <c r="AA209" s="134"/>
      <c r="AB209" s="134"/>
      <c r="AC209" s="134"/>
      <c r="AD209" s="134"/>
      <c r="AE209" s="134"/>
      <c r="AF209" s="134"/>
      <c r="AG209" s="134"/>
      <c r="AH209" s="134"/>
      <c r="AI209" s="134"/>
      <c r="AJ209" s="134"/>
      <c r="AK209" s="134"/>
      <c r="AL209" s="134"/>
      <c r="AM209" s="134"/>
      <c r="AN209" s="134"/>
      <c r="AO209" s="134"/>
      <c r="AP209" s="134"/>
      <c r="AQ209" s="134"/>
      <c r="AR209" s="138"/>
      <c r="AU209" s="134"/>
      <c r="AV209" s="134"/>
      <c r="AW209" s="134"/>
    </row>
    <row r="210" spans="2:49" ht="18" customHeight="1">
      <c r="B210" s="163" t="s">
        <v>75</v>
      </c>
      <c r="C210" s="164" t="s">
        <v>136</v>
      </c>
      <c r="D210" s="165" t="s">
        <v>76</v>
      </c>
      <c r="E210" s="164" t="s">
        <v>77</v>
      </c>
      <c r="F210" s="166">
        <v>43523.470127314817</v>
      </c>
      <c r="G210" s="166">
        <v>44361</v>
      </c>
      <c r="H210" s="165" t="s">
        <v>78</v>
      </c>
      <c r="I210" s="167">
        <v>661480134</v>
      </c>
      <c r="J210" s="167">
        <v>558334963</v>
      </c>
      <c r="K210" s="167">
        <v>523150092.23572981</v>
      </c>
      <c r="L210" s="167">
        <v>661480134</v>
      </c>
      <c r="M210" s="158">
        <v>0.790878010307</v>
      </c>
      <c r="N210" s="168">
        <v>8.7747961973000006</v>
      </c>
      <c r="O210" s="164" t="s">
        <v>79</v>
      </c>
      <c r="P210" s="160">
        <v>0.20333857229999999</v>
      </c>
      <c r="Q210" s="169"/>
      <c r="R210" s="170"/>
      <c r="S210" s="134"/>
      <c r="T210" s="134"/>
      <c r="U210" s="134"/>
      <c r="V210" s="134"/>
      <c r="W210" s="134"/>
      <c r="X210" s="134"/>
      <c r="Y210" s="134"/>
      <c r="Z210" s="134"/>
      <c r="AA210" s="134"/>
      <c r="AB210" s="134"/>
      <c r="AC210" s="134"/>
      <c r="AD210" s="134"/>
      <c r="AE210" s="134"/>
      <c r="AF210" s="134"/>
      <c r="AG210" s="134"/>
      <c r="AH210" s="134"/>
      <c r="AI210" s="134"/>
      <c r="AJ210" s="134"/>
      <c r="AK210" s="134"/>
      <c r="AL210" s="134"/>
      <c r="AM210" s="134"/>
      <c r="AN210" s="134"/>
      <c r="AO210" s="134"/>
      <c r="AP210" s="134"/>
      <c r="AQ210" s="134"/>
      <c r="AR210" s="138"/>
      <c r="AU210" s="134"/>
      <c r="AV210" s="134"/>
      <c r="AW210" s="134"/>
    </row>
    <row r="211" spans="2:49" ht="18" customHeight="1">
      <c r="B211" s="163" t="s">
        <v>75</v>
      </c>
      <c r="C211" s="164" t="s">
        <v>136</v>
      </c>
      <c r="D211" s="165" t="s">
        <v>76</v>
      </c>
      <c r="E211" s="164" t="s">
        <v>77</v>
      </c>
      <c r="F211" s="166">
        <v>44011.467106481483</v>
      </c>
      <c r="G211" s="166">
        <v>44378</v>
      </c>
      <c r="H211" s="165" t="s">
        <v>78</v>
      </c>
      <c r="I211" s="167">
        <v>531678082</v>
      </c>
      <c r="J211" s="167">
        <v>500254928</v>
      </c>
      <c r="K211" s="167">
        <v>500339923.78712773</v>
      </c>
      <c r="L211" s="167">
        <v>531678082</v>
      </c>
      <c r="M211" s="158">
        <v>0.941058021247</v>
      </c>
      <c r="N211" s="168">
        <v>6.3973023445999999</v>
      </c>
      <c r="O211" s="164" t="s">
        <v>79</v>
      </c>
      <c r="P211" s="160">
        <v>0.19447269019999999</v>
      </c>
      <c r="Q211" s="169"/>
      <c r="R211" s="170"/>
      <c r="S211" s="134"/>
      <c r="T211" s="134"/>
      <c r="U211" s="134"/>
      <c r="V211" s="134"/>
      <c r="W211" s="134"/>
      <c r="X211" s="134"/>
      <c r="Y211" s="134"/>
      <c r="Z211" s="134"/>
      <c r="AA211" s="134"/>
      <c r="AB211" s="134"/>
      <c r="AC211" s="134"/>
      <c r="AD211" s="134"/>
      <c r="AE211" s="134"/>
      <c r="AF211" s="134"/>
      <c r="AG211" s="134"/>
      <c r="AH211" s="134"/>
      <c r="AI211" s="134"/>
      <c r="AJ211" s="134"/>
      <c r="AK211" s="134"/>
      <c r="AL211" s="134"/>
      <c r="AM211" s="134"/>
      <c r="AN211" s="134"/>
      <c r="AO211" s="134"/>
      <c r="AP211" s="134"/>
      <c r="AQ211" s="134"/>
      <c r="AR211" s="138"/>
      <c r="AU211" s="134"/>
      <c r="AV211" s="134"/>
      <c r="AW211" s="134"/>
    </row>
    <row r="212" spans="2:49" ht="18" customHeight="1">
      <c r="B212" s="163" t="s">
        <v>75</v>
      </c>
      <c r="C212" s="164" t="s">
        <v>136</v>
      </c>
      <c r="D212" s="165" t="s">
        <v>76</v>
      </c>
      <c r="E212" s="164" t="s">
        <v>77</v>
      </c>
      <c r="F212" s="166">
        <v>44011.464062500003</v>
      </c>
      <c r="G212" s="166">
        <v>44378</v>
      </c>
      <c r="H212" s="165" t="s">
        <v>78</v>
      </c>
      <c r="I212" s="167">
        <v>531678082</v>
      </c>
      <c r="J212" s="167">
        <v>500254928</v>
      </c>
      <c r="K212" s="167">
        <v>500339923.78712773</v>
      </c>
      <c r="L212" s="167">
        <v>531678082</v>
      </c>
      <c r="M212" s="158">
        <v>0.941058021247</v>
      </c>
      <c r="N212" s="168">
        <v>6.3973023445999999</v>
      </c>
      <c r="O212" s="164" t="s">
        <v>79</v>
      </c>
      <c r="P212" s="160">
        <v>0.19447269019999999</v>
      </c>
      <c r="Q212" s="169"/>
      <c r="R212" s="170"/>
      <c r="S212" s="134"/>
      <c r="T212" s="134"/>
      <c r="U212" s="134"/>
      <c r="V212" s="134"/>
      <c r="W212" s="134"/>
      <c r="X212" s="134"/>
      <c r="Y212" s="134"/>
      <c r="Z212" s="134"/>
      <c r="AA212" s="134"/>
      <c r="AB212" s="134"/>
      <c r="AC212" s="134"/>
      <c r="AD212" s="134"/>
      <c r="AE212" s="134"/>
      <c r="AF212" s="134"/>
      <c r="AG212" s="134"/>
      <c r="AH212" s="134"/>
      <c r="AI212" s="134"/>
      <c r="AJ212" s="134"/>
      <c r="AK212" s="134"/>
      <c r="AL212" s="134"/>
      <c r="AM212" s="134"/>
      <c r="AN212" s="134"/>
      <c r="AO212" s="134"/>
      <c r="AP212" s="134"/>
      <c r="AQ212" s="134"/>
      <c r="AR212" s="138"/>
      <c r="AU212" s="134"/>
      <c r="AV212" s="134"/>
      <c r="AW212" s="134"/>
    </row>
    <row r="213" spans="2:49" ht="18" customHeight="1">
      <c r="B213" s="163" t="s">
        <v>75</v>
      </c>
      <c r="C213" s="164" t="s">
        <v>136</v>
      </c>
      <c r="D213" s="165" t="s">
        <v>76</v>
      </c>
      <c r="E213" s="164" t="s">
        <v>77</v>
      </c>
      <c r="F213" s="166">
        <v>43816.672789351855</v>
      </c>
      <c r="G213" s="166">
        <v>44098</v>
      </c>
      <c r="H213" s="165" t="s">
        <v>78</v>
      </c>
      <c r="I213" s="167">
        <v>32128767</v>
      </c>
      <c r="J213" s="167">
        <v>30283225</v>
      </c>
      <c r="K213" s="167">
        <v>29959175.755573556</v>
      </c>
      <c r="L213" s="167">
        <v>32128767</v>
      </c>
      <c r="M213" s="158">
        <v>0.93247200415700005</v>
      </c>
      <c r="N213" s="168">
        <v>8.2432150448999995</v>
      </c>
      <c r="O213" s="164" t="s">
        <v>79</v>
      </c>
      <c r="P213" s="160">
        <v>1.16445665E-2</v>
      </c>
      <c r="Q213" s="169"/>
      <c r="R213" s="170"/>
      <c r="S213" s="134"/>
      <c r="T213" s="134"/>
      <c r="U213" s="134"/>
      <c r="V213" s="134"/>
      <c r="W213" s="134"/>
      <c r="X213" s="134"/>
      <c r="Y213" s="134"/>
      <c r="Z213" s="134"/>
      <c r="AA213" s="134"/>
      <c r="AB213" s="134"/>
      <c r="AC213" s="134"/>
      <c r="AD213" s="134"/>
      <c r="AE213" s="134"/>
      <c r="AF213" s="134"/>
      <c r="AG213" s="134"/>
      <c r="AH213" s="134"/>
      <c r="AI213" s="134"/>
      <c r="AJ213" s="134"/>
      <c r="AK213" s="134"/>
      <c r="AL213" s="134"/>
      <c r="AM213" s="134"/>
      <c r="AN213" s="134"/>
      <c r="AO213" s="134"/>
      <c r="AP213" s="134"/>
      <c r="AQ213" s="134"/>
      <c r="AR213" s="138"/>
      <c r="AU213" s="134"/>
      <c r="AV213" s="134"/>
      <c r="AW213" s="134"/>
    </row>
    <row r="214" spans="2:49" ht="18" customHeight="1">
      <c r="B214" s="163" t="s">
        <v>75</v>
      </c>
      <c r="C214" s="164" t="s">
        <v>136</v>
      </c>
      <c r="D214" s="165" t="s">
        <v>76</v>
      </c>
      <c r="E214" s="164" t="s">
        <v>77</v>
      </c>
      <c r="F214" s="166">
        <v>43523.460868055554</v>
      </c>
      <c r="G214" s="166">
        <v>44361</v>
      </c>
      <c r="H214" s="165" t="s">
        <v>78</v>
      </c>
      <c r="I214" s="167">
        <v>661480134</v>
      </c>
      <c r="J214" s="167">
        <v>558334963</v>
      </c>
      <c r="K214" s="167">
        <v>523150092.23572981</v>
      </c>
      <c r="L214" s="167">
        <v>661480134</v>
      </c>
      <c r="M214" s="158">
        <v>0.790878010307</v>
      </c>
      <c r="N214" s="168">
        <v>8.7747961973000006</v>
      </c>
      <c r="O214" s="164" t="s">
        <v>79</v>
      </c>
      <c r="P214" s="160">
        <v>0.20333857229999999</v>
      </c>
      <c r="Q214" s="169"/>
      <c r="R214" s="170"/>
      <c r="S214" s="134"/>
      <c r="T214" s="134"/>
      <c r="U214" s="134"/>
      <c r="V214" s="134"/>
      <c r="W214" s="134"/>
      <c r="X214" s="134"/>
      <c r="Y214" s="134"/>
      <c r="Z214" s="134"/>
      <c r="AA214" s="134"/>
      <c r="AB214" s="134"/>
      <c r="AC214" s="134"/>
      <c r="AD214" s="134"/>
      <c r="AE214" s="134"/>
      <c r="AF214" s="134"/>
      <c r="AG214" s="134"/>
      <c r="AH214" s="134"/>
      <c r="AI214" s="134"/>
      <c r="AJ214" s="134"/>
      <c r="AK214" s="134"/>
      <c r="AL214" s="134"/>
      <c r="AM214" s="134"/>
      <c r="AN214" s="134"/>
      <c r="AO214" s="134"/>
      <c r="AP214" s="134"/>
      <c r="AQ214" s="134"/>
      <c r="AR214" s="138"/>
      <c r="AU214" s="134"/>
      <c r="AV214" s="134"/>
      <c r="AW214" s="134"/>
    </row>
    <row r="215" spans="2:49" ht="18" customHeight="1">
      <c r="B215" s="163" t="s">
        <v>75</v>
      </c>
      <c r="C215" s="164" t="s">
        <v>136</v>
      </c>
      <c r="D215" s="165" t="s">
        <v>76</v>
      </c>
      <c r="E215" s="164" t="s">
        <v>77</v>
      </c>
      <c r="F215" s="166">
        <v>44011.465902777774</v>
      </c>
      <c r="G215" s="166">
        <v>44378</v>
      </c>
      <c r="H215" s="165" t="s">
        <v>78</v>
      </c>
      <c r="I215" s="167">
        <v>531678082</v>
      </c>
      <c r="J215" s="167">
        <v>500254928</v>
      </c>
      <c r="K215" s="167">
        <v>500339923.78712773</v>
      </c>
      <c r="L215" s="167">
        <v>531678082</v>
      </c>
      <c r="M215" s="158">
        <v>0.941058021247</v>
      </c>
      <c r="N215" s="168">
        <v>6.3973023445999999</v>
      </c>
      <c r="O215" s="164" t="s">
        <v>79</v>
      </c>
      <c r="P215" s="160">
        <v>0.19447269019999999</v>
      </c>
      <c r="Q215" s="169"/>
      <c r="R215" s="170"/>
      <c r="S215" s="134"/>
      <c r="T215" s="134"/>
      <c r="U215" s="134"/>
      <c r="V215" s="134"/>
      <c r="W215" s="134"/>
      <c r="X215" s="134"/>
      <c r="Y215" s="134"/>
      <c r="Z215" s="134"/>
      <c r="AA215" s="134"/>
      <c r="AB215" s="134"/>
      <c r="AC215" s="134"/>
      <c r="AD215" s="134"/>
      <c r="AE215" s="134"/>
      <c r="AF215" s="134"/>
      <c r="AG215" s="134"/>
      <c r="AH215" s="134"/>
      <c r="AI215" s="134"/>
      <c r="AJ215" s="134"/>
      <c r="AK215" s="134"/>
      <c r="AL215" s="134"/>
      <c r="AM215" s="134"/>
      <c r="AN215" s="134"/>
      <c r="AO215" s="134"/>
      <c r="AP215" s="134"/>
      <c r="AQ215" s="134"/>
      <c r="AR215" s="138"/>
      <c r="AU215" s="134"/>
      <c r="AV215" s="134"/>
      <c r="AW215" s="134"/>
    </row>
    <row r="216" spans="2:49" ht="18" customHeight="1">
      <c r="B216" s="163" t="s">
        <v>124</v>
      </c>
      <c r="C216" s="164" t="s">
        <v>136</v>
      </c>
      <c r="D216" s="165" t="s">
        <v>76</v>
      </c>
      <c r="E216" s="164" t="s">
        <v>77</v>
      </c>
      <c r="F216" s="166">
        <v>43980.472696759258</v>
      </c>
      <c r="G216" s="166">
        <v>44988</v>
      </c>
      <c r="H216" s="165" t="s">
        <v>78</v>
      </c>
      <c r="I216" s="167">
        <v>207868492</v>
      </c>
      <c r="J216" s="167">
        <v>165344095</v>
      </c>
      <c r="K216" s="167">
        <v>166702211.07562754</v>
      </c>
      <c r="L216" s="167">
        <v>207868492</v>
      </c>
      <c r="M216" s="158">
        <v>0.80195997705900002</v>
      </c>
      <c r="N216" s="168">
        <v>9.7798620811999992</v>
      </c>
      <c r="O216" s="164" t="s">
        <v>79</v>
      </c>
      <c r="P216" s="160">
        <v>6.4794004799999999E-2</v>
      </c>
      <c r="Q216" s="169"/>
      <c r="R216" s="170"/>
      <c r="S216" s="134"/>
      <c r="T216" s="134"/>
      <c r="U216" s="134"/>
      <c r="V216" s="134"/>
      <c r="W216" s="134"/>
      <c r="X216" s="134"/>
      <c r="Y216" s="134"/>
      <c r="Z216" s="134"/>
      <c r="AA216" s="134"/>
      <c r="AB216" s="134"/>
      <c r="AC216" s="134"/>
      <c r="AD216" s="134"/>
      <c r="AE216" s="134"/>
      <c r="AF216" s="134"/>
      <c r="AG216" s="134"/>
      <c r="AH216" s="134"/>
      <c r="AI216" s="134"/>
      <c r="AJ216" s="134"/>
      <c r="AK216" s="134"/>
      <c r="AL216" s="134"/>
      <c r="AM216" s="134"/>
      <c r="AN216" s="134"/>
      <c r="AO216" s="134"/>
      <c r="AP216" s="134"/>
      <c r="AQ216" s="134"/>
      <c r="AR216" s="138"/>
      <c r="AU216" s="134"/>
      <c r="AV216" s="134"/>
      <c r="AW216" s="134"/>
    </row>
    <row r="217" spans="2:49" ht="18" customHeight="1">
      <c r="B217" s="163" t="s">
        <v>75</v>
      </c>
      <c r="C217" s="164" t="s">
        <v>136</v>
      </c>
      <c r="D217" s="165" t="s">
        <v>76</v>
      </c>
      <c r="E217" s="164" t="s">
        <v>77</v>
      </c>
      <c r="F217" s="166">
        <v>43523.470451388886</v>
      </c>
      <c r="G217" s="166">
        <v>44361</v>
      </c>
      <c r="H217" s="165" t="s">
        <v>78</v>
      </c>
      <c r="I217" s="167">
        <v>661480134</v>
      </c>
      <c r="J217" s="167">
        <v>558334963</v>
      </c>
      <c r="K217" s="167">
        <v>523150092.23572981</v>
      </c>
      <c r="L217" s="167">
        <v>661480134</v>
      </c>
      <c r="M217" s="158">
        <v>0.790878010307</v>
      </c>
      <c r="N217" s="168">
        <v>8.7747961973000006</v>
      </c>
      <c r="O217" s="164" t="s">
        <v>79</v>
      </c>
      <c r="P217" s="160">
        <v>0.20333857229999999</v>
      </c>
      <c r="Q217" s="169"/>
      <c r="R217" s="170"/>
      <c r="S217" s="134"/>
      <c r="T217" s="134"/>
      <c r="U217" s="134"/>
      <c r="V217" s="134"/>
      <c r="W217" s="134"/>
      <c r="X217" s="134"/>
      <c r="Y217" s="134"/>
      <c r="Z217" s="134"/>
      <c r="AA217" s="134"/>
      <c r="AB217" s="134"/>
      <c r="AC217" s="134"/>
      <c r="AD217" s="134"/>
      <c r="AE217" s="134"/>
      <c r="AF217" s="134"/>
      <c r="AG217" s="134"/>
      <c r="AH217" s="134"/>
      <c r="AI217" s="134"/>
      <c r="AJ217" s="134"/>
      <c r="AK217" s="134"/>
      <c r="AL217" s="134"/>
      <c r="AM217" s="134"/>
      <c r="AN217" s="134"/>
      <c r="AO217" s="134"/>
      <c r="AP217" s="134"/>
      <c r="AQ217" s="134"/>
      <c r="AR217" s="138"/>
      <c r="AU217" s="134"/>
      <c r="AV217" s="134"/>
      <c r="AW217" s="134"/>
    </row>
    <row r="218" spans="2:49" ht="18" customHeight="1">
      <c r="B218" s="163" t="s">
        <v>75</v>
      </c>
      <c r="C218" s="164" t="s">
        <v>136</v>
      </c>
      <c r="D218" s="165" t="s">
        <v>76</v>
      </c>
      <c r="E218" s="164" t="s">
        <v>77</v>
      </c>
      <c r="F218" s="166">
        <v>44011.467453703706</v>
      </c>
      <c r="G218" s="166">
        <v>44378</v>
      </c>
      <c r="H218" s="165" t="s">
        <v>78</v>
      </c>
      <c r="I218" s="167">
        <v>531678082</v>
      </c>
      <c r="J218" s="167">
        <v>500254928</v>
      </c>
      <c r="K218" s="167">
        <v>500339923.78712773</v>
      </c>
      <c r="L218" s="167">
        <v>531678082</v>
      </c>
      <c r="M218" s="158">
        <v>0.941058021247</v>
      </c>
      <c r="N218" s="168">
        <v>6.3973023445999999</v>
      </c>
      <c r="O218" s="164" t="s">
        <v>79</v>
      </c>
      <c r="P218" s="160">
        <v>0.19447269019999999</v>
      </c>
      <c r="Q218" s="169"/>
      <c r="R218" s="170"/>
      <c r="S218" s="134"/>
      <c r="T218" s="134"/>
      <c r="U218" s="134"/>
      <c r="V218" s="134"/>
      <c r="W218" s="134"/>
      <c r="X218" s="134"/>
      <c r="Y218" s="134"/>
      <c r="Z218" s="134"/>
      <c r="AA218" s="134"/>
      <c r="AB218" s="134"/>
      <c r="AC218" s="134"/>
      <c r="AD218" s="134"/>
      <c r="AE218" s="134"/>
      <c r="AF218" s="134"/>
      <c r="AG218" s="134"/>
      <c r="AH218" s="134"/>
      <c r="AI218" s="134"/>
      <c r="AJ218" s="134"/>
      <c r="AK218" s="134"/>
      <c r="AL218" s="134"/>
      <c r="AM218" s="134"/>
      <c r="AN218" s="134"/>
      <c r="AO218" s="134"/>
      <c r="AP218" s="134"/>
      <c r="AQ218" s="134"/>
      <c r="AR218" s="138"/>
      <c r="AU218" s="134"/>
      <c r="AV218" s="134"/>
      <c r="AW218" s="134"/>
    </row>
    <row r="219" spans="2:49" ht="18" customHeight="1">
      <c r="B219" s="163" t="s">
        <v>75</v>
      </c>
      <c r="C219" s="164" t="s">
        <v>136</v>
      </c>
      <c r="D219" s="165" t="s">
        <v>76</v>
      </c>
      <c r="E219" s="164" t="s">
        <v>77</v>
      </c>
      <c r="F219" s="166">
        <v>44011.464421296296</v>
      </c>
      <c r="G219" s="166">
        <v>44378</v>
      </c>
      <c r="H219" s="165" t="s">
        <v>78</v>
      </c>
      <c r="I219" s="167">
        <v>531678082</v>
      </c>
      <c r="J219" s="167">
        <v>500254928</v>
      </c>
      <c r="K219" s="167">
        <v>500339923.78712773</v>
      </c>
      <c r="L219" s="167">
        <v>531678082</v>
      </c>
      <c r="M219" s="158">
        <v>0.941058021247</v>
      </c>
      <c r="N219" s="168">
        <v>6.3973023445999999</v>
      </c>
      <c r="O219" s="164" t="s">
        <v>79</v>
      </c>
      <c r="P219" s="160">
        <v>0.19447269019999999</v>
      </c>
      <c r="Q219" s="169"/>
      <c r="R219" s="170"/>
      <c r="S219" s="134"/>
      <c r="T219" s="134"/>
      <c r="U219" s="134"/>
      <c r="V219" s="134"/>
      <c r="W219" s="134"/>
      <c r="X219" s="134"/>
      <c r="Y219" s="134"/>
      <c r="Z219" s="134"/>
      <c r="AA219" s="134"/>
      <c r="AB219" s="134"/>
      <c r="AC219" s="134"/>
      <c r="AD219" s="134"/>
      <c r="AE219" s="134"/>
      <c r="AF219" s="134"/>
      <c r="AG219" s="134"/>
      <c r="AH219" s="134"/>
      <c r="AI219" s="134"/>
      <c r="AJ219" s="134"/>
      <c r="AK219" s="134"/>
      <c r="AL219" s="134"/>
      <c r="AM219" s="134"/>
      <c r="AN219" s="134"/>
      <c r="AO219" s="134"/>
      <c r="AP219" s="134"/>
      <c r="AQ219" s="134"/>
      <c r="AR219" s="138"/>
      <c r="AU219" s="134"/>
      <c r="AV219" s="134"/>
      <c r="AW219" s="134"/>
    </row>
    <row r="220" spans="2:49" ht="18" customHeight="1">
      <c r="B220" s="163" t="s">
        <v>75</v>
      </c>
      <c r="C220" s="164" t="s">
        <v>136</v>
      </c>
      <c r="D220" s="165" t="s">
        <v>76</v>
      </c>
      <c r="E220" s="164" t="s">
        <v>77</v>
      </c>
      <c r="F220" s="166">
        <v>43887.702314814815</v>
      </c>
      <c r="G220" s="166">
        <v>44946</v>
      </c>
      <c r="H220" s="165" t="s">
        <v>78</v>
      </c>
      <c r="I220" s="167">
        <v>672684931</v>
      </c>
      <c r="J220" s="167">
        <v>535852644</v>
      </c>
      <c r="K220" s="167">
        <v>525750946.39878893</v>
      </c>
      <c r="L220" s="167">
        <v>672684931</v>
      </c>
      <c r="M220" s="158">
        <v>0.78157086946700005</v>
      </c>
      <c r="N220" s="168">
        <v>9.5222947773000008</v>
      </c>
      <c r="O220" s="164" t="s">
        <v>79</v>
      </c>
      <c r="P220" s="160">
        <v>0.2043494753</v>
      </c>
      <c r="Q220" s="169"/>
      <c r="R220" s="170"/>
      <c r="S220" s="134"/>
      <c r="T220" s="134"/>
      <c r="U220" s="134"/>
      <c r="V220" s="134"/>
      <c r="W220" s="134"/>
      <c r="X220" s="134"/>
      <c r="Y220" s="134"/>
      <c r="Z220" s="134"/>
      <c r="AA220" s="134"/>
      <c r="AB220" s="134"/>
      <c r="AC220" s="134"/>
      <c r="AD220" s="134"/>
      <c r="AE220" s="134"/>
      <c r="AF220" s="134"/>
      <c r="AG220" s="134"/>
      <c r="AH220" s="134"/>
      <c r="AI220" s="134"/>
      <c r="AJ220" s="134"/>
      <c r="AK220" s="134"/>
      <c r="AL220" s="134"/>
      <c r="AM220" s="134"/>
      <c r="AN220" s="134"/>
      <c r="AO220" s="134"/>
      <c r="AP220" s="134"/>
      <c r="AQ220" s="134"/>
      <c r="AR220" s="138"/>
      <c r="AU220" s="134"/>
      <c r="AV220" s="134"/>
      <c r="AW220" s="134"/>
    </row>
    <row r="221" spans="2:49" ht="18" customHeight="1">
      <c r="B221" s="163" t="s">
        <v>75</v>
      </c>
      <c r="C221" s="164" t="s">
        <v>136</v>
      </c>
      <c r="D221" s="165" t="s">
        <v>76</v>
      </c>
      <c r="E221" s="164" t="s">
        <v>77</v>
      </c>
      <c r="F221" s="166">
        <v>43523.468738425923</v>
      </c>
      <c r="G221" s="166">
        <v>44361</v>
      </c>
      <c r="H221" s="165" t="s">
        <v>78</v>
      </c>
      <c r="I221" s="167">
        <v>661480134</v>
      </c>
      <c r="J221" s="167">
        <v>558334963</v>
      </c>
      <c r="K221" s="167">
        <v>523150092.23572981</v>
      </c>
      <c r="L221" s="167">
        <v>661480134</v>
      </c>
      <c r="M221" s="158">
        <v>0.790878010307</v>
      </c>
      <c r="N221" s="168">
        <v>8.7747961973000006</v>
      </c>
      <c r="O221" s="164" t="s">
        <v>79</v>
      </c>
      <c r="P221" s="160">
        <v>0.20333857229999999</v>
      </c>
      <c r="Q221" s="169"/>
      <c r="R221" s="170"/>
      <c r="S221" s="134"/>
      <c r="T221" s="134"/>
      <c r="U221" s="134"/>
      <c r="V221" s="134"/>
      <c r="W221" s="134"/>
      <c r="X221" s="134"/>
      <c r="Y221" s="134"/>
      <c r="Z221" s="134"/>
      <c r="AA221" s="134"/>
      <c r="AB221" s="134"/>
      <c r="AC221" s="134"/>
      <c r="AD221" s="134"/>
      <c r="AE221" s="134"/>
      <c r="AF221" s="134"/>
      <c r="AG221" s="134"/>
      <c r="AH221" s="134"/>
      <c r="AI221" s="134"/>
      <c r="AJ221" s="134"/>
      <c r="AK221" s="134"/>
      <c r="AL221" s="134"/>
      <c r="AM221" s="134"/>
      <c r="AN221" s="134"/>
      <c r="AO221" s="134"/>
      <c r="AP221" s="134"/>
      <c r="AQ221" s="134"/>
      <c r="AR221" s="138"/>
      <c r="AU221" s="134"/>
      <c r="AV221" s="134"/>
      <c r="AW221" s="134"/>
    </row>
    <row r="222" spans="2:49" ht="18" customHeight="1">
      <c r="B222" s="163" t="s">
        <v>75</v>
      </c>
      <c r="C222" s="164" t="s">
        <v>136</v>
      </c>
      <c r="D222" s="165" t="s">
        <v>76</v>
      </c>
      <c r="E222" s="164" t="s">
        <v>77</v>
      </c>
      <c r="F222" s="166">
        <v>44011.466365740744</v>
      </c>
      <c r="G222" s="166">
        <v>44378</v>
      </c>
      <c r="H222" s="165" t="s">
        <v>78</v>
      </c>
      <c r="I222" s="167">
        <v>531678082</v>
      </c>
      <c r="J222" s="167">
        <v>500254928</v>
      </c>
      <c r="K222" s="167">
        <v>500339923.78712773</v>
      </c>
      <c r="L222" s="167">
        <v>531678082</v>
      </c>
      <c r="M222" s="158">
        <v>0.941058021247</v>
      </c>
      <c r="N222" s="168">
        <v>6.3973023445999999</v>
      </c>
      <c r="O222" s="164" t="s">
        <v>79</v>
      </c>
      <c r="P222" s="160">
        <v>0.19447269019999999</v>
      </c>
      <c r="Q222" s="169"/>
      <c r="R222" s="170"/>
      <c r="S222" s="134"/>
      <c r="T222" s="134"/>
      <c r="U222" s="134"/>
      <c r="V222" s="134"/>
      <c r="W222" s="134"/>
      <c r="X222" s="134"/>
      <c r="Y222" s="134"/>
      <c r="Z222" s="134"/>
      <c r="AA222" s="134"/>
      <c r="AB222" s="134"/>
      <c r="AC222" s="134"/>
      <c r="AD222" s="134"/>
      <c r="AE222" s="134"/>
      <c r="AF222" s="134"/>
      <c r="AG222" s="134"/>
      <c r="AH222" s="134"/>
      <c r="AI222" s="134"/>
      <c r="AJ222" s="134"/>
      <c r="AK222" s="134"/>
      <c r="AL222" s="134"/>
      <c r="AM222" s="134"/>
      <c r="AN222" s="134"/>
      <c r="AO222" s="134"/>
      <c r="AP222" s="134"/>
      <c r="AQ222" s="134"/>
      <c r="AR222" s="138"/>
      <c r="AU222" s="134"/>
      <c r="AV222" s="134"/>
      <c r="AW222" s="134"/>
    </row>
    <row r="223" spans="2:49" ht="18" customHeight="1">
      <c r="B223" s="163" t="s">
        <v>75</v>
      </c>
      <c r="C223" s="164" t="s">
        <v>136</v>
      </c>
      <c r="D223" s="165" t="s">
        <v>76</v>
      </c>
      <c r="E223" s="164" t="s">
        <v>77</v>
      </c>
      <c r="F223" s="166">
        <v>44000.6641087963</v>
      </c>
      <c r="G223" s="166">
        <v>44459</v>
      </c>
      <c r="H223" s="165" t="s">
        <v>78</v>
      </c>
      <c r="I223" s="167">
        <v>2341534242</v>
      </c>
      <c r="J223" s="167">
        <v>2109066177</v>
      </c>
      <c r="K223" s="167">
        <v>2058522131.474668</v>
      </c>
      <c r="L223" s="167">
        <v>2341534242</v>
      </c>
      <c r="M223" s="158">
        <v>0.87913390056399998</v>
      </c>
      <c r="N223" s="168">
        <v>9.3990993201999995</v>
      </c>
      <c r="O223" s="164" t="s">
        <v>79</v>
      </c>
      <c r="P223" s="160">
        <v>0.80010872129999999</v>
      </c>
      <c r="Q223" s="169"/>
      <c r="R223" s="170"/>
      <c r="S223" s="134"/>
      <c r="T223" s="134"/>
      <c r="U223" s="134"/>
      <c r="V223" s="134"/>
      <c r="W223" s="134"/>
      <c r="X223" s="134"/>
      <c r="Y223" s="134"/>
      <c r="Z223" s="134"/>
      <c r="AA223" s="134"/>
      <c r="AB223" s="134"/>
      <c r="AC223" s="134"/>
      <c r="AD223" s="134"/>
      <c r="AE223" s="134"/>
      <c r="AF223" s="134"/>
      <c r="AG223" s="134"/>
      <c r="AH223" s="134"/>
      <c r="AI223" s="134"/>
      <c r="AJ223" s="134"/>
      <c r="AK223" s="134"/>
      <c r="AL223" s="134"/>
      <c r="AM223" s="134"/>
      <c r="AN223" s="134"/>
      <c r="AO223" s="134"/>
      <c r="AP223" s="134"/>
      <c r="AQ223" s="134"/>
      <c r="AR223" s="138"/>
      <c r="AU223" s="134"/>
      <c r="AV223" s="134"/>
      <c r="AW223" s="134"/>
    </row>
    <row r="224" spans="2:49" ht="18" customHeight="1">
      <c r="B224" s="163" t="s">
        <v>75</v>
      </c>
      <c r="C224" s="164" t="s">
        <v>136</v>
      </c>
      <c r="D224" s="165" t="s">
        <v>76</v>
      </c>
      <c r="E224" s="164" t="s">
        <v>77</v>
      </c>
      <c r="F224" s="166">
        <v>43671.696435185186</v>
      </c>
      <c r="G224" s="166">
        <v>44435</v>
      </c>
      <c r="H224" s="165" t="s">
        <v>78</v>
      </c>
      <c r="I224" s="167">
        <v>164899680</v>
      </c>
      <c r="J224" s="167">
        <v>140168486</v>
      </c>
      <c r="K224" s="167">
        <v>140027080.50919253</v>
      </c>
      <c r="L224" s="167">
        <v>164899680</v>
      </c>
      <c r="M224" s="158">
        <v>0.84916526526400005</v>
      </c>
      <c r="N224" s="168">
        <v>8.7747962810000004</v>
      </c>
      <c r="O224" s="164" t="s">
        <v>79</v>
      </c>
      <c r="P224" s="160">
        <v>5.4425884799999998E-2</v>
      </c>
      <c r="Q224" s="169"/>
      <c r="R224" s="170"/>
      <c r="S224" s="134"/>
      <c r="T224" s="134"/>
      <c r="U224" s="134"/>
      <c r="V224" s="134"/>
      <c r="W224" s="134"/>
      <c r="X224" s="134"/>
      <c r="Y224" s="134"/>
      <c r="Z224" s="134"/>
      <c r="AA224" s="134"/>
      <c r="AB224" s="134"/>
      <c r="AC224" s="134"/>
      <c r="AD224" s="134"/>
      <c r="AE224" s="134"/>
      <c r="AF224" s="134"/>
      <c r="AG224" s="134"/>
      <c r="AH224" s="134"/>
      <c r="AI224" s="134"/>
      <c r="AJ224" s="134"/>
      <c r="AK224" s="134"/>
      <c r="AL224" s="134"/>
      <c r="AM224" s="134"/>
      <c r="AN224" s="134"/>
      <c r="AO224" s="134"/>
      <c r="AP224" s="134"/>
      <c r="AQ224" s="134"/>
      <c r="AR224" s="138"/>
      <c r="AU224" s="134"/>
      <c r="AV224" s="134"/>
      <c r="AW224" s="134"/>
    </row>
    <row r="225" spans="2:49" ht="18" customHeight="1">
      <c r="B225" s="163" t="s">
        <v>75</v>
      </c>
      <c r="C225" s="164" t="s">
        <v>136</v>
      </c>
      <c r="D225" s="165" t="s">
        <v>76</v>
      </c>
      <c r="E225" s="164" t="s">
        <v>77</v>
      </c>
      <c r="F225" s="166">
        <v>44011.464907407404</v>
      </c>
      <c r="G225" s="166">
        <v>44378</v>
      </c>
      <c r="H225" s="165" t="s">
        <v>78</v>
      </c>
      <c r="I225" s="167">
        <v>531678082</v>
      </c>
      <c r="J225" s="167">
        <v>500254928</v>
      </c>
      <c r="K225" s="167">
        <v>500339923.78712773</v>
      </c>
      <c r="L225" s="167">
        <v>531678082</v>
      </c>
      <c r="M225" s="158">
        <v>0.941058021247</v>
      </c>
      <c r="N225" s="168">
        <v>6.3973023445999999</v>
      </c>
      <c r="O225" s="164" t="s">
        <v>79</v>
      </c>
      <c r="P225" s="160">
        <v>0.19447269019999999</v>
      </c>
      <c r="Q225" s="169"/>
      <c r="R225" s="170"/>
      <c r="S225" s="134"/>
      <c r="T225" s="134"/>
      <c r="U225" s="134"/>
      <c r="V225" s="134"/>
      <c r="W225" s="134"/>
      <c r="X225" s="134"/>
      <c r="Y225" s="134"/>
      <c r="Z225" s="134"/>
      <c r="AA225" s="134"/>
      <c r="AB225" s="134"/>
      <c r="AC225" s="134"/>
      <c r="AD225" s="134"/>
      <c r="AE225" s="134"/>
      <c r="AF225" s="134"/>
      <c r="AG225" s="134"/>
      <c r="AH225" s="134"/>
      <c r="AI225" s="134"/>
      <c r="AJ225" s="134"/>
      <c r="AK225" s="134"/>
      <c r="AL225" s="134"/>
      <c r="AM225" s="134"/>
      <c r="AN225" s="134"/>
      <c r="AO225" s="134"/>
      <c r="AP225" s="134"/>
      <c r="AQ225" s="134"/>
      <c r="AR225" s="138"/>
      <c r="AU225" s="134"/>
      <c r="AV225" s="134"/>
      <c r="AW225" s="134"/>
    </row>
    <row r="226" spans="2:49" ht="18" customHeight="1">
      <c r="B226" s="163" t="s">
        <v>75</v>
      </c>
      <c r="C226" s="164" t="s">
        <v>136</v>
      </c>
      <c r="D226" s="165" t="s">
        <v>76</v>
      </c>
      <c r="E226" s="164" t="s">
        <v>77</v>
      </c>
      <c r="F226" s="166">
        <v>43935.633761574078</v>
      </c>
      <c r="G226" s="166">
        <v>44783</v>
      </c>
      <c r="H226" s="165" t="s">
        <v>78</v>
      </c>
      <c r="I226" s="167">
        <v>1265808219</v>
      </c>
      <c r="J226" s="167">
        <v>1051775709</v>
      </c>
      <c r="K226" s="167">
        <v>1045040553.9234807</v>
      </c>
      <c r="L226" s="167">
        <v>1265808219</v>
      </c>
      <c r="M226" s="158">
        <v>0.82559153767299998</v>
      </c>
      <c r="N226" s="168">
        <v>9.3083318666999997</v>
      </c>
      <c r="O226" s="164" t="s">
        <v>79</v>
      </c>
      <c r="P226" s="160">
        <v>0.40618755010000002</v>
      </c>
      <c r="Q226" s="169"/>
      <c r="R226" s="170"/>
      <c r="S226" s="134"/>
      <c r="T226" s="134"/>
      <c r="U226" s="134"/>
      <c r="V226" s="134"/>
      <c r="W226" s="134"/>
      <c r="X226" s="134"/>
      <c r="Y226" s="134"/>
      <c r="Z226" s="134"/>
      <c r="AA226" s="134"/>
      <c r="AB226" s="134"/>
      <c r="AC226" s="134"/>
      <c r="AD226" s="134"/>
      <c r="AE226" s="134"/>
      <c r="AF226" s="134"/>
      <c r="AG226" s="134"/>
      <c r="AH226" s="134"/>
      <c r="AI226" s="134"/>
      <c r="AJ226" s="134"/>
      <c r="AK226" s="134"/>
      <c r="AL226" s="134"/>
      <c r="AM226" s="134"/>
      <c r="AN226" s="134"/>
      <c r="AO226" s="134"/>
      <c r="AP226" s="134"/>
      <c r="AQ226" s="134"/>
      <c r="AR226" s="138"/>
      <c r="AU226" s="134"/>
      <c r="AV226" s="134"/>
      <c r="AW226" s="134"/>
    </row>
    <row r="227" spans="2:49" ht="18" customHeight="1">
      <c r="B227" s="163" t="s">
        <v>75</v>
      </c>
      <c r="C227" s="164" t="s">
        <v>136</v>
      </c>
      <c r="D227" s="165" t="s">
        <v>76</v>
      </c>
      <c r="E227" s="164" t="s">
        <v>77</v>
      </c>
      <c r="F227" s="166">
        <v>43523.469699074078</v>
      </c>
      <c r="G227" s="166">
        <v>44361</v>
      </c>
      <c r="H227" s="165" t="s">
        <v>78</v>
      </c>
      <c r="I227" s="167">
        <v>661480134</v>
      </c>
      <c r="J227" s="167">
        <v>558334963</v>
      </c>
      <c r="K227" s="167">
        <v>523150092.23572981</v>
      </c>
      <c r="L227" s="167">
        <v>661480134</v>
      </c>
      <c r="M227" s="158">
        <v>0.790878010307</v>
      </c>
      <c r="N227" s="168">
        <v>8.7747961973000006</v>
      </c>
      <c r="O227" s="164" t="s">
        <v>79</v>
      </c>
      <c r="P227" s="160">
        <v>0.20333857229999999</v>
      </c>
      <c r="Q227" s="169"/>
      <c r="R227" s="170"/>
      <c r="S227" s="134"/>
      <c r="T227" s="134"/>
      <c r="U227" s="134"/>
      <c r="V227" s="134"/>
      <c r="W227" s="134"/>
      <c r="X227" s="134"/>
      <c r="Y227" s="134"/>
      <c r="Z227" s="134"/>
      <c r="AA227" s="134"/>
      <c r="AB227" s="134"/>
      <c r="AC227" s="134"/>
      <c r="AD227" s="134"/>
      <c r="AE227" s="134"/>
      <c r="AF227" s="134"/>
      <c r="AG227" s="134"/>
      <c r="AH227" s="134"/>
      <c r="AI227" s="134"/>
      <c r="AJ227" s="134"/>
      <c r="AK227" s="134"/>
      <c r="AL227" s="134"/>
      <c r="AM227" s="134"/>
      <c r="AN227" s="134"/>
      <c r="AO227" s="134"/>
      <c r="AP227" s="134"/>
      <c r="AQ227" s="134"/>
      <c r="AR227" s="138"/>
      <c r="AU227" s="134"/>
      <c r="AV227" s="134"/>
      <c r="AW227" s="134"/>
    </row>
    <row r="228" spans="2:49" ht="18" customHeight="1">
      <c r="B228" s="163" t="s">
        <v>75</v>
      </c>
      <c r="C228" s="164" t="s">
        <v>136</v>
      </c>
      <c r="D228" s="165" t="s">
        <v>76</v>
      </c>
      <c r="E228" s="164" t="s">
        <v>77</v>
      </c>
      <c r="F228" s="166">
        <v>44011.46670138889</v>
      </c>
      <c r="G228" s="166">
        <v>44378</v>
      </c>
      <c r="H228" s="165" t="s">
        <v>78</v>
      </c>
      <c r="I228" s="167">
        <v>531678082</v>
      </c>
      <c r="J228" s="167">
        <v>500254928</v>
      </c>
      <c r="K228" s="167">
        <v>500339923.78712773</v>
      </c>
      <c r="L228" s="167">
        <v>531678082</v>
      </c>
      <c r="M228" s="158">
        <v>0.941058021247</v>
      </c>
      <c r="N228" s="168">
        <v>6.3973023445999999</v>
      </c>
      <c r="O228" s="164" t="s">
        <v>79</v>
      </c>
      <c r="P228" s="160">
        <v>0.19447269019999999</v>
      </c>
      <c r="Q228" s="169"/>
      <c r="R228" s="170"/>
      <c r="S228" s="134"/>
      <c r="T228" s="134"/>
      <c r="U228" s="134"/>
      <c r="V228" s="134"/>
      <c r="W228" s="134"/>
      <c r="X228" s="134"/>
      <c r="Y228" s="134"/>
      <c r="Z228" s="134"/>
      <c r="AA228" s="134"/>
      <c r="AB228" s="134"/>
      <c r="AC228" s="134"/>
      <c r="AD228" s="134"/>
      <c r="AE228" s="134"/>
      <c r="AF228" s="134"/>
      <c r="AG228" s="134"/>
      <c r="AH228" s="134"/>
      <c r="AI228" s="134"/>
      <c r="AJ228" s="134"/>
      <c r="AK228" s="134"/>
      <c r="AL228" s="134"/>
      <c r="AM228" s="134"/>
      <c r="AN228" s="134"/>
      <c r="AO228" s="134"/>
      <c r="AP228" s="134"/>
      <c r="AQ228" s="134"/>
      <c r="AR228" s="138"/>
      <c r="AU228" s="134"/>
      <c r="AV228" s="134"/>
      <c r="AW228" s="134"/>
    </row>
    <row r="229" spans="2:49" ht="18" customHeight="1">
      <c r="B229" s="163" t="s">
        <v>75</v>
      </c>
      <c r="C229" s="164" t="s">
        <v>136</v>
      </c>
      <c r="D229" s="165" t="s">
        <v>76</v>
      </c>
      <c r="E229" s="164" t="s">
        <v>77</v>
      </c>
      <c r="F229" s="166">
        <v>44011.463263888887</v>
      </c>
      <c r="G229" s="166">
        <v>44378</v>
      </c>
      <c r="H229" s="165" t="s">
        <v>78</v>
      </c>
      <c r="I229" s="167">
        <v>531678082</v>
      </c>
      <c r="J229" s="167">
        <v>500254928</v>
      </c>
      <c r="K229" s="167">
        <v>500339923.78712773</v>
      </c>
      <c r="L229" s="167">
        <v>531678082</v>
      </c>
      <c r="M229" s="158">
        <v>0.941058021247</v>
      </c>
      <c r="N229" s="168">
        <v>6.3973023445999999</v>
      </c>
      <c r="O229" s="164" t="s">
        <v>79</v>
      </c>
      <c r="P229" s="160">
        <v>0.19447269019999999</v>
      </c>
      <c r="Q229" s="169"/>
      <c r="R229" s="170"/>
      <c r="S229" s="134"/>
      <c r="T229" s="134"/>
      <c r="U229" s="134"/>
      <c r="V229" s="134"/>
      <c r="W229" s="134"/>
      <c r="X229" s="134"/>
      <c r="Y229" s="134"/>
      <c r="Z229" s="134"/>
      <c r="AA229" s="134"/>
      <c r="AB229" s="134"/>
      <c r="AC229" s="134"/>
      <c r="AD229" s="134"/>
      <c r="AE229" s="134"/>
      <c r="AF229" s="134"/>
      <c r="AG229" s="134"/>
      <c r="AH229" s="134"/>
      <c r="AI229" s="134"/>
      <c r="AJ229" s="134"/>
      <c r="AK229" s="134"/>
      <c r="AL229" s="134"/>
      <c r="AM229" s="134"/>
      <c r="AN229" s="134"/>
      <c r="AO229" s="134"/>
      <c r="AP229" s="134"/>
      <c r="AQ229" s="134"/>
      <c r="AR229" s="138"/>
      <c r="AU229" s="134"/>
      <c r="AV229" s="134"/>
      <c r="AW229" s="134"/>
    </row>
    <row r="230" spans="2:49" ht="18" customHeight="1">
      <c r="B230" s="163" t="s">
        <v>75</v>
      </c>
      <c r="C230" s="164" t="s">
        <v>136</v>
      </c>
      <c r="D230" s="165" t="s">
        <v>76</v>
      </c>
      <c r="E230" s="164" t="s">
        <v>77</v>
      </c>
      <c r="F230" s="166">
        <v>43706.676666666666</v>
      </c>
      <c r="G230" s="166">
        <v>44039</v>
      </c>
      <c r="H230" s="165" t="s">
        <v>78</v>
      </c>
      <c r="I230" s="167">
        <v>152703561</v>
      </c>
      <c r="J230" s="167">
        <v>143215691</v>
      </c>
      <c r="K230" s="167">
        <v>142695753.54120436</v>
      </c>
      <c r="L230" s="167">
        <v>152703561</v>
      </c>
      <c r="M230" s="158">
        <v>0.93446251421199999</v>
      </c>
      <c r="N230" s="168">
        <v>7.7344719309999999</v>
      </c>
      <c r="O230" s="164" t="s">
        <v>79</v>
      </c>
      <c r="P230" s="160">
        <v>5.5463147599999998E-2</v>
      </c>
      <c r="Q230" s="169"/>
      <c r="R230" s="170"/>
      <c r="S230" s="134"/>
      <c r="T230" s="134"/>
      <c r="U230" s="134"/>
      <c r="V230" s="134"/>
      <c r="W230" s="134"/>
      <c r="X230" s="134"/>
      <c r="Y230" s="134"/>
      <c r="Z230" s="134"/>
      <c r="AA230" s="134"/>
      <c r="AB230" s="134"/>
      <c r="AC230" s="134"/>
      <c r="AD230" s="134"/>
      <c r="AE230" s="134"/>
      <c r="AF230" s="134"/>
      <c r="AG230" s="134"/>
      <c r="AH230" s="134"/>
      <c r="AI230" s="134"/>
      <c r="AJ230" s="134"/>
      <c r="AK230" s="134"/>
      <c r="AL230" s="134"/>
      <c r="AM230" s="134"/>
      <c r="AN230" s="134"/>
      <c r="AO230" s="134"/>
      <c r="AP230" s="134"/>
      <c r="AQ230" s="134"/>
      <c r="AR230" s="138"/>
      <c r="AU230" s="134"/>
      <c r="AV230" s="134"/>
      <c r="AW230" s="134"/>
    </row>
    <row r="231" spans="2:49" ht="18" customHeight="1">
      <c r="B231" s="171" t="s">
        <v>137</v>
      </c>
      <c r="C231" s="172"/>
      <c r="D231" s="173"/>
      <c r="E231" s="172"/>
      <c r="F231" s="174"/>
      <c r="G231" s="174"/>
      <c r="H231" s="173"/>
      <c r="I231" s="175">
        <v>13564176501</v>
      </c>
      <c r="J231" s="175">
        <v>12071097204</v>
      </c>
      <c r="K231" s="175">
        <v>11829866538.639618</v>
      </c>
      <c r="L231" s="175">
        <v>13564176501</v>
      </c>
      <c r="M231" s="158"/>
      <c r="N231" s="176"/>
      <c r="O231" s="172"/>
      <c r="P231" s="177">
        <v>4.5980459696999993</v>
      </c>
      <c r="Q231" s="178"/>
      <c r="R231" s="179"/>
      <c r="S231" s="134"/>
      <c r="T231" s="134"/>
      <c r="U231" s="134"/>
      <c r="V231" s="134"/>
      <c r="W231" s="134"/>
      <c r="X231" s="134"/>
      <c r="Y231" s="134"/>
      <c r="Z231" s="134"/>
      <c r="AA231" s="134"/>
      <c r="AB231" s="134"/>
      <c r="AC231" s="134"/>
      <c r="AD231" s="134"/>
      <c r="AE231" s="134"/>
      <c r="AF231" s="134"/>
      <c r="AG231" s="134"/>
      <c r="AH231" s="134"/>
      <c r="AI231" s="134"/>
      <c r="AJ231" s="134"/>
      <c r="AK231" s="134"/>
      <c r="AL231" s="134"/>
      <c r="AM231" s="134"/>
      <c r="AN231" s="134"/>
      <c r="AO231" s="134"/>
      <c r="AP231" s="134"/>
      <c r="AQ231" s="134"/>
      <c r="AR231" s="138"/>
      <c r="AU231" s="134"/>
      <c r="AV231" s="134"/>
      <c r="AW231" s="134"/>
    </row>
    <row r="232" spans="2:49" ht="18" customHeight="1">
      <c r="B232" s="163" t="s">
        <v>75</v>
      </c>
      <c r="C232" s="164" t="s">
        <v>201</v>
      </c>
      <c r="D232" s="165" t="s">
        <v>76</v>
      </c>
      <c r="E232" s="164" t="s">
        <v>77</v>
      </c>
      <c r="F232" s="166">
        <v>44012.700555555559</v>
      </c>
      <c r="G232" s="166">
        <v>44382</v>
      </c>
      <c r="H232" s="165" t="s">
        <v>78</v>
      </c>
      <c r="I232" s="167">
        <v>531424658</v>
      </c>
      <c r="J232" s="167">
        <v>500000000</v>
      </c>
      <c r="K232" s="167">
        <v>500000000.00489837</v>
      </c>
      <c r="L232" s="167">
        <v>531424658</v>
      </c>
      <c r="M232" s="158">
        <v>0.94086714358800005</v>
      </c>
      <c r="N232" s="168">
        <v>6.3449234117</v>
      </c>
      <c r="O232" s="164" t="s">
        <v>79</v>
      </c>
      <c r="P232" s="160">
        <v>0.19434056820000001</v>
      </c>
      <c r="Q232" s="169"/>
      <c r="R232" s="170"/>
      <c r="S232" s="134"/>
      <c r="T232" s="134"/>
      <c r="U232" s="134"/>
      <c r="V232" s="134"/>
      <c r="W232" s="134"/>
      <c r="X232" s="134"/>
      <c r="Y232" s="134"/>
      <c r="Z232" s="134"/>
      <c r="AA232" s="134"/>
      <c r="AB232" s="134"/>
      <c r="AC232" s="134"/>
      <c r="AD232" s="134"/>
      <c r="AE232" s="134"/>
      <c r="AF232" s="134"/>
      <c r="AG232" s="134"/>
      <c r="AH232" s="134"/>
      <c r="AI232" s="134"/>
      <c r="AJ232" s="134"/>
      <c r="AK232" s="134"/>
      <c r="AL232" s="134"/>
      <c r="AM232" s="134"/>
      <c r="AN232" s="134"/>
      <c r="AO232" s="134"/>
      <c r="AP232" s="134"/>
      <c r="AQ232" s="134"/>
      <c r="AR232" s="138"/>
      <c r="AU232" s="134"/>
      <c r="AV232" s="134"/>
      <c r="AW232" s="134"/>
    </row>
    <row r="233" spans="2:49" ht="18" customHeight="1">
      <c r="B233" s="163" t="s">
        <v>75</v>
      </c>
      <c r="C233" s="164" t="s">
        <v>201</v>
      </c>
      <c r="D233" s="165" t="s">
        <v>76</v>
      </c>
      <c r="E233" s="164" t="s">
        <v>77</v>
      </c>
      <c r="F233" s="166">
        <v>44012.698657407411</v>
      </c>
      <c r="G233" s="166">
        <v>44382</v>
      </c>
      <c r="H233" s="165" t="s">
        <v>78</v>
      </c>
      <c r="I233" s="167">
        <v>531424658</v>
      </c>
      <c r="J233" s="167">
        <v>500000000</v>
      </c>
      <c r="K233" s="167">
        <v>500000000.00489837</v>
      </c>
      <c r="L233" s="167">
        <v>531424658</v>
      </c>
      <c r="M233" s="158">
        <v>0.94086714358800005</v>
      </c>
      <c r="N233" s="168">
        <v>6.3449234117</v>
      </c>
      <c r="O233" s="164" t="s">
        <v>79</v>
      </c>
      <c r="P233" s="160">
        <v>0.19434056820000001</v>
      </c>
      <c r="Q233" s="169"/>
      <c r="R233" s="170"/>
      <c r="S233" s="134"/>
      <c r="T233" s="134"/>
      <c r="U233" s="134"/>
      <c r="V233" s="134"/>
      <c r="W233" s="134"/>
      <c r="X233" s="134"/>
      <c r="Y233" s="134"/>
      <c r="Z233" s="134"/>
      <c r="AA233" s="134"/>
      <c r="AB233" s="134"/>
      <c r="AC233" s="134"/>
      <c r="AD233" s="134"/>
      <c r="AE233" s="134"/>
      <c r="AF233" s="134"/>
      <c r="AG233" s="134"/>
      <c r="AH233" s="134"/>
      <c r="AI233" s="134"/>
      <c r="AJ233" s="134"/>
      <c r="AK233" s="134"/>
      <c r="AL233" s="134"/>
      <c r="AM233" s="134"/>
      <c r="AN233" s="134"/>
      <c r="AO233" s="134"/>
      <c r="AP233" s="134"/>
      <c r="AQ233" s="134"/>
      <c r="AR233" s="138"/>
      <c r="AU233" s="134"/>
      <c r="AV233" s="134"/>
      <c r="AW233" s="134"/>
    </row>
    <row r="234" spans="2:49" ht="18" customHeight="1">
      <c r="B234" s="163" t="s">
        <v>75</v>
      </c>
      <c r="C234" s="164" t="s">
        <v>201</v>
      </c>
      <c r="D234" s="165" t="s">
        <v>76</v>
      </c>
      <c r="E234" s="164" t="s">
        <v>77</v>
      </c>
      <c r="F234" s="166">
        <v>44001.66741898148</v>
      </c>
      <c r="G234" s="166">
        <v>44551</v>
      </c>
      <c r="H234" s="165" t="s">
        <v>78</v>
      </c>
      <c r="I234" s="167">
        <v>552739726</v>
      </c>
      <c r="J234" s="167">
        <v>499999999</v>
      </c>
      <c r="K234" s="167">
        <v>501046719.78491139</v>
      </c>
      <c r="L234" s="167">
        <v>552739726</v>
      </c>
      <c r="M234" s="158">
        <v>0.906478576112</v>
      </c>
      <c r="N234" s="168">
        <v>7.1855781416999998</v>
      </c>
      <c r="O234" s="164" t="s">
        <v>79</v>
      </c>
      <c r="P234" s="160">
        <v>0.19474740839999999</v>
      </c>
      <c r="Q234" s="169"/>
      <c r="R234" s="170"/>
      <c r="S234" s="134"/>
      <c r="T234" s="134"/>
      <c r="U234" s="134"/>
      <c r="V234" s="134"/>
      <c r="W234" s="134"/>
      <c r="X234" s="134"/>
      <c r="Y234" s="134"/>
      <c r="Z234" s="134"/>
      <c r="AA234" s="134"/>
      <c r="AB234" s="134"/>
      <c r="AC234" s="134"/>
      <c r="AD234" s="134"/>
      <c r="AE234" s="134"/>
      <c r="AF234" s="134"/>
      <c r="AG234" s="134"/>
      <c r="AH234" s="134"/>
      <c r="AI234" s="134"/>
      <c r="AJ234" s="134"/>
      <c r="AK234" s="134"/>
      <c r="AL234" s="134"/>
      <c r="AM234" s="134"/>
      <c r="AN234" s="134"/>
      <c r="AO234" s="134"/>
      <c r="AP234" s="134"/>
      <c r="AQ234" s="134"/>
      <c r="AR234" s="138"/>
      <c r="AU234" s="134"/>
      <c r="AV234" s="134"/>
      <c r="AW234" s="134"/>
    </row>
    <row r="235" spans="2:49" ht="18" customHeight="1">
      <c r="B235" s="163" t="s">
        <v>75</v>
      </c>
      <c r="C235" s="164" t="s">
        <v>201</v>
      </c>
      <c r="D235" s="165" t="s">
        <v>76</v>
      </c>
      <c r="E235" s="164" t="s">
        <v>77</v>
      </c>
      <c r="F235" s="166">
        <v>44001.664687500001</v>
      </c>
      <c r="G235" s="166">
        <v>44551</v>
      </c>
      <c r="H235" s="165" t="s">
        <v>78</v>
      </c>
      <c r="I235" s="167">
        <v>552739726</v>
      </c>
      <c r="J235" s="167">
        <v>499999999</v>
      </c>
      <c r="K235" s="167">
        <v>501046719.78491139</v>
      </c>
      <c r="L235" s="167">
        <v>552739726</v>
      </c>
      <c r="M235" s="158">
        <v>0.906478576112</v>
      </c>
      <c r="N235" s="168">
        <v>7.1855781416999998</v>
      </c>
      <c r="O235" s="164" t="s">
        <v>79</v>
      </c>
      <c r="P235" s="160">
        <v>0.19474740839999999</v>
      </c>
      <c r="Q235" s="169"/>
      <c r="R235" s="170"/>
      <c r="S235" s="134"/>
      <c r="T235" s="134"/>
      <c r="U235" s="134"/>
      <c r="V235" s="134"/>
      <c r="W235" s="134"/>
      <c r="X235" s="134"/>
      <c r="Y235" s="134"/>
      <c r="Z235" s="134"/>
      <c r="AA235" s="134"/>
      <c r="AB235" s="134"/>
      <c r="AC235" s="134"/>
      <c r="AD235" s="134"/>
      <c r="AE235" s="134"/>
      <c r="AF235" s="134"/>
      <c r="AG235" s="134"/>
      <c r="AH235" s="134"/>
      <c r="AI235" s="134"/>
      <c r="AJ235" s="134"/>
      <c r="AK235" s="134"/>
      <c r="AL235" s="134"/>
      <c r="AM235" s="134"/>
      <c r="AN235" s="134"/>
      <c r="AO235" s="134"/>
      <c r="AP235" s="134"/>
      <c r="AQ235" s="134"/>
      <c r="AR235" s="138"/>
      <c r="AU235" s="134"/>
      <c r="AV235" s="134"/>
      <c r="AW235" s="134"/>
    </row>
    <row r="236" spans="2:49" ht="18" customHeight="1">
      <c r="B236" s="163" t="s">
        <v>75</v>
      </c>
      <c r="C236" s="164" t="s">
        <v>201</v>
      </c>
      <c r="D236" s="165" t="s">
        <v>76</v>
      </c>
      <c r="E236" s="164" t="s">
        <v>77</v>
      </c>
      <c r="F236" s="166">
        <v>44012.699756944443</v>
      </c>
      <c r="G236" s="166">
        <v>44382</v>
      </c>
      <c r="H236" s="165" t="s">
        <v>78</v>
      </c>
      <c r="I236" s="167">
        <v>531424658</v>
      </c>
      <c r="J236" s="167">
        <v>500000000</v>
      </c>
      <c r="K236" s="167">
        <v>500000000.00489837</v>
      </c>
      <c r="L236" s="167">
        <v>531424658</v>
      </c>
      <c r="M236" s="158">
        <v>0.94086714358800005</v>
      </c>
      <c r="N236" s="168">
        <v>6.3449234117</v>
      </c>
      <c r="O236" s="164" t="s">
        <v>79</v>
      </c>
      <c r="P236" s="160">
        <v>0.19434056820000001</v>
      </c>
      <c r="Q236" s="169"/>
      <c r="R236" s="170"/>
      <c r="S236" s="134"/>
      <c r="T236" s="134"/>
      <c r="U236" s="134"/>
      <c r="V236" s="134"/>
      <c r="W236" s="134"/>
      <c r="X236" s="134"/>
      <c r="Y236" s="134"/>
      <c r="Z236" s="134"/>
      <c r="AA236" s="134"/>
      <c r="AB236" s="134"/>
      <c r="AC236" s="134"/>
      <c r="AD236" s="134"/>
      <c r="AE236" s="134"/>
      <c r="AF236" s="134"/>
      <c r="AG236" s="134"/>
      <c r="AH236" s="134"/>
      <c r="AI236" s="134"/>
      <c r="AJ236" s="134"/>
      <c r="AK236" s="134"/>
      <c r="AL236" s="134"/>
      <c r="AM236" s="134"/>
      <c r="AN236" s="134"/>
      <c r="AO236" s="134"/>
      <c r="AP236" s="134"/>
      <c r="AQ236" s="134"/>
      <c r="AR236" s="138"/>
      <c r="AU236" s="134"/>
      <c r="AV236" s="134"/>
      <c r="AW236" s="134"/>
    </row>
    <row r="237" spans="2:49" ht="18" customHeight="1">
      <c r="B237" s="163" t="s">
        <v>75</v>
      </c>
      <c r="C237" s="164" t="s">
        <v>201</v>
      </c>
      <c r="D237" s="165" t="s">
        <v>76</v>
      </c>
      <c r="E237" s="164" t="s">
        <v>77</v>
      </c>
      <c r="F237" s="166">
        <v>44012.697708333333</v>
      </c>
      <c r="G237" s="166">
        <v>44382</v>
      </c>
      <c r="H237" s="165" t="s">
        <v>78</v>
      </c>
      <c r="I237" s="167">
        <v>531424658</v>
      </c>
      <c r="J237" s="167">
        <v>500000000</v>
      </c>
      <c r="K237" s="167">
        <v>500000000.00489837</v>
      </c>
      <c r="L237" s="167">
        <v>531424658</v>
      </c>
      <c r="M237" s="158">
        <v>0.94086714358800005</v>
      </c>
      <c r="N237" s="168">
        <v>6.3449234117</v>
      </c>
      <c r="O237" s="164" t="s">
        <v>79</v>
      </c>
      <c r="P237" s="160">
        <v>0.19434056820000001</v>
      </c>
      <c r="Q237" s="169"/>
      <c r="R237" s="170"/>
      <c r="S237" s="134"/>
      <c r="T237" s="134"/>
      <c r="U237" s="134"/>
      <c r="V237" s="134"/>
      <c r="W237" s="134"/>
      <c r="X237" s="134"/>
      <c r="Y237" s="134"/>
      <c r="Z237" s="134"/>
      <c r="AA237" s="134"/>
      <c r="AB237" s="134"/>
      <c r="AC237" s="134"/>
      <c r="AD237" s="134"/>
      <c r="AE237" s="134"/>
      <c r="AF237" s="134"/>
      <c r="AG237" s="134"/>
      <c r="AH237" s="134"/>
      <c r="AI237" s="134"/>
      <c r="AJ237" s="134"/>
      <c r="AK237" s="134"/>
      <c r="AL237" s="134"/>
      <c r="AM237" s="134"/>
      <c r="AN237" s="134"/>
      <c r="AO237" s="134"/>
      <c r="AP237" s="134"/>
      <c r="AQ237" s="134"/>
      <c r="AR237" s="138"/>
      <c r="AU237" s="134"/>
      <c r="AV237" s="134"/>
      <c r="AW237" s="134"/>
    </row>
    <row r="238" spans="2:49" ht="18" customHeight="1">
      <c r="B238" s="163" t="s">
        <v>75</v>
      </c>
      <c r="C238" s="164" t="s">
        <v>201</v>
      </c>
      <c r="D238" s="165" t="s">
        <v>76</v>
      </c>
      <c r="E238" s="164" t="s">
        <v>77</v>
      </c>
      <c r="F238" s="166">
        <v>44001.666250000002</v>
      </c>
      <c r="G238" s="166">
        <v>44551</v>
      </c>
      <c r="H238" s="165" t="s">
        <v>78</v>
      </c>
      <c r="I238" s="167">
        <v>552739726</v>
      </c>
      <c r="J238" s="167">
        <v>499999999</v>
      </c>
      <c r="K238" s="167">
        <v>501046719.78491139</v>
      </c>
      <c r="L238" s="167">
        <v>552739726</v>
      </c>
      <c r="M238" s="158">
        <v>0.906478576112</v>
      </c>
      <c r="N238" s="168">
        <v>7.1855781416999998</v>
      </c>
      <c r="O238" s="164" t="s">
        <v>79</v>
      </c>
      <c r="P238" s="160">
        <v>0.19474740839999999</v>
      </c>
      <c r="Q238" s="169"/>
      <c r="R238" s="170"/>
      <c r="S238" s="134"/>
      <c r="T238" s="134"/>
      <c r="U238" s="134"/>
      <c r="V238" s="134"/>
      <c r="W238" s="134"/>
      <c r="X238" s="134"/>
      <c r="Y238" s="134"/>
      <c r="Z238" s="134"/>
      <c r="AA238" s="134"/>
      <c r="AB238" s="134"/>
      <c r="AC238" s="134"/>
      <c r="AD238" s="134"/>
      <c r="AE238" s="134"/>
      <c r="AF238" s="134"/>
      <c r="AG238" s="134"/>
      <c r="AH238" s="134"/>
      <c r="AI238" s="134"/>
      <c r="AJ238" s="134"/>
      <c r="AK238" s="134"/>
      <c r="AL238" s="134"/>
      <c r="AM238" s="134"/>
      <c r="AN238" s="134"/>
      <c r="AO238" s="134"/>
      <c r="AP238" s="134"/>
      <c r="AQ238" s="134"/>
      <c r="AR238" s="138"/>
      <c r="AU238" s="134"/>
      <c r="AV238" s="134"/>
      <c r="AW238" s="134"/>
    </row>
    <row r="239" spans="2:49" s="139" customFormat="1" ht="78" customHeight="1">
      <c r="B239" s="163" t="s">
        <v>75</v>
      </c>
      <c r="C239" s="164" t="s">
        <v>201</v>
      </c>
      <c r="D239" s="165" t="s">
        <v>76</v>
      </c>
      <c r="E239" s="164" t="s">
        <v>77</v>
      </c>
      <c r="F239" s="166">
        <v>43706.672361111108</v>
      </c>
      <c r="G239" s="166">
        <v>44431</v>
      </c>
      <c r="H239" s="165" t="s">
        <v>78</v>
      </c>
      <c r="I239" s="167">
        <v>579037671</v>
      </c>
      <c r="J239" s="167">
        <v>504803528</v>
      </c>
      <c r="K239" s="167">
        <v>536101522.00199163</v>
      </c>
      <c r="L239" s="167">
        <v>579037671</v>
      </c>
      <c r="M239" s="158">
        <v>0.92584912666600006</v>
      </c>
      <c r="N239" s="168">
        <v>7.4389526690999999</v>
      </c>
      <c r="O239" s="164" t="s">
        <v>79</v>
      </c>
      <c r="P239" s="160">
        <v>0.2083725488</v>
      </c>
      <c r="Q239" s="169"/>
      <c r="R239" s="170"/>
    </row>
    <row r="240" spans="2:49" s="140" customFormat="1" ht="15.75">
      <c r="B240" s="163" t="s">
        <v>75</v>
      </c>
      <c r="C240" s="164" t="s">
        <v>201</v>
      </c>
      <c r="D240" s="165" t="s">
        <v>76</v>
      </c>
      <c r="E240" s="164" t="s">
        <v>77</v>
      </c>
      <c r="F240" s="166">
        <v>44012.700949074075</v>
      </c>
      <c r="G240" s="166">
        <v>44382</v>
      </c>
      <c r="H240" s="165" t="s">
        <v>78</v>
      </c>
      <c r="I240" s="167">
        <v>531424658</v>
      </c>
      <c r="J240" s="167">
        <v>500000000</v>
      </c>
      <c r="K240" s="167">
        <v>500000000.00489837</v>
      </c>
      <c r="L240" s="167">
        <v>531424658</v>
      </c>
      <c r="M240" s="158">
        <v>0.94086714358800005</v>
      </c>
      <c r="N240" s="168">
        <v>6.3449234117</v>
      </c>
      <c r="O240" s="164" t="s">
        <v>79</v>
      </c>
      <c r="P240" s="160">
        <v>0.19434056820000001</v>
      </c>
      <c r="Q240" s="169"/>
      <c r="R240" s="170"/>
    </row>
    <row r="241" spans="2:18">
      <c r="B241" s="163" t="s">
        <v>75</v>
      </c>
      <c r="C241" s="164" t="s">
        <v>201</v>
      </c>
      <c r="D241" s="165" t="s">
        <v>76</v>
      </c>
      <c r="E241" s="164" t="s">
        <v>77</v>
      </c>
      <c r="F241" s="166">
        <v>44012.698912037034</v>
      </c>
      <c r="G241" s="166">
        <v>44382</v>
      </c>
      <c r="H241" s="165" t="s">
        <v>78</v>
      </c>
      <c r="I241" s="167">
        <v>531424658</v>
      </c>
      <c r="J241" s="167">
        <v>500000000</v>
      </c>
      <c r="K241" s="167">
        <v>500000000.00489837</v>
      </c>
      <c r="L241" s="167">
        <v>531424658</v>
      </c>
      <c r="M241" s="158">
        <v>0.94086714358800005</v>
      </c>
      <c r="N241" s="168">
        <v>6.3449234117</v>
      </c>
      <c r="O241" s="164" t="s">
        <v>79</v>
      </c>
      <c r="P241" s="160">
        <v>0.19434056820000001</v>
      </c>
      <c r="Q241" s="169"/>
      <c r="R241" s="170"/>
    </row>
    <row r="242" spans="2:18">
      <c r="B242" s="163" t="s">
        <v>75</v>
      </c>
      <c r="C242" s="164" t="s">
        <v>201</v>
      </c>
      <c r="D242" s="165" t="s">
        <v>76</v>
      </c>
      <c r="E242" s="164" t="s">
        <v>77</v>
      </c>
      <c r="F242" s="166">
        <v>44001.668136574073</v>
      </c>
      <c r="G242" s="166">
        <v>44551</v>
      </c>
      <c r="H242" s="165" t="s">
        <v>78</v>
      </c>
      <c r="I242" s="167">
        <v>552739726</v>
      </c>
      <c r="J242" s="167">
        <v>499999999</v>
      </c>
      <c r="K242" s="167">
        <v>501046719.78491139</v>
      </c>
      <c r="L242" s="167">
        <v>552739726</v>
      </c>
      <c r="M242" s="158">
        <v>0.906478576112</v>
      </c>
      <c r="N242" s="168">
        <v>7.1855781416999998</v>
      </c>
      <c r="O242" s="164" t="s">
        <v>79</v>
      </c>
      <c r="P242" s="160">
        <v>0.19474740839999999</v>
      </c>
      <c r="Q242" s="169"/>
      <c r="R242" s="170"/>
    </row>
    <row r="243" spans="2:18">
      <c r="B243" s="163" t="s">
        <v>75</v>
      </c>
      <c r="C243" s="164" t="s">
        <v>201</v>
      </c>
      <c r="D243" s="165" t="s">
        <v>76</v>
      </c>
      <c r="E243" s="164" t="s">
        <v>77</v>
      </c>
      <c r="F243" s="166">
        <v>44001.665081018517</v>
      </c>
      <c r="G243" s="166">
        <v>44551</v>
      </c>
      <c r="H243" s="165" t="s">
        <v>78</v>
      </c>
      <c r="I243" s="167">
        <v>552739726</v>
      </c>
      <c r="J243" s="167">
        <v>499999999</v>
      </c>
      <c r="K243" s="167">
        <v>501046719.78491139</v>
      </c>
      <c r="L243" s="167">
        <v>552739726</v>
      </c>
      <c r="M243" s="158">
        <v>0.906478576112</v>
      </c>
      <c r="N243" s="168">
        <v>7.1855781416999998</v>
      </c>
      <c r="O243" s="164" t="s">
        <v>79</v>
      </c>
      <c r="P243" s="160">
        <v>0.19474740839999999</v>
      </c>
      <c r="Q243" s="169"/>
      <c r="R243" s="170"/>
    </row>
    <row r="244" spans="2:18">
      <c r="B244" s="163" t="s">
        <v>75</v>
      </c>
      <c r="C244" s="164" t="s">
        <v>201</v>
      </c>
      <c r="D244" s="165" t="s">
        <v>76</v>
      </c>
      <c r="E244" s="164" t="s">
        <v>77</v>
      </c>
      <c r="F244" s="166">
        <v>44012.70003472222</v>
      </c>
      <c r="G244" s="166">
        <v>44382</v>
      </c>
      <c r="H244" s="165" t="s">
        <v>78</v>
      </c>
      <c r="I244" s="167">
        <v>531424658</v>
      </c>
      <c r="J244" s="167">
        <v>500000000</v>
      </c>
      <c r="K244" s="167">
        <v>500000000.00489837</v>
      </c>
      <c r="L244" s="167">
        <v>531424658</v>
      </c>
      <c r="M244" s="158">
        <v>0.94086714358800005</v>
      </c>
      <c r="N244" s="168">
        <v>6.3449234117</v>
      </c>
      <c r="O244" s="164" t="s">
        <v>79</v>
      </c>
      <c r="P244" s="160">
        <v>0.19434056820000001</v>
      </c>
      <c r="Q244" s="169"/>
      <c r="R244" s="170"/>
    </row>
    <row r="245" spans="2:18">
      <c r="B245" s="163" t="s">
        <v>75</v>
      </c>
      <c r="C245" s="164" t="s">
        <v>201</v>
      </c>
      <c r="D245" s="165" t="s">
        <v>76</v>
      </c>
      <c r="E245" s="164" t="s">
        <v>77</v>
      </c>
      <c r="F245" s="166">
        <v>44012.69803240741</v>
      </c>
      <c r="G245" s="166">
        <v>44382</v>
      </c>
      <c r="H245" s="165" t="s">
        <v>78</v>
      </c>
      <c r="I245" s="167">
        <v>531424658</v>
      </c>
      <c r="J245" s="167">
        <v>500000000</v>
      </c>
      <c r="K245" s="167">
        <v>500000000.00489837</v>
      </c>
      <c r="L245" s="167">
        <v>531424658</v>
      </c>
      <c r="M245" s="158">
        <v>0.94086714358800005</v>
      </c>
      <c r="N245" s="168">
        <v>6.3449234117</v>
      </c>
      <c r="O245" s="164" t="s">
        <v>79</v>
      </c>
      <c r="P245" s="160">
        <v>0.19434056820000001</v>
      </c>
      <c r="Q245" s="169"/>
      <c r="R245" s="170"/>
    </row>
    <row r="246" spans="2:18">
      <c r="B246" s="163" t="s">
        <v>75</v>
      </c>
      <c r="C246" s="164" t="s">
        <v>201</v>
      </c>
      <c r="D246" s="165" t="s">
        <v>76</v>
      </c>
      <c r="E246" s="164" t="s">
        <v>77</v>
      </c>
      <c r="F246" s="166">
        <v>44001.66673611111</v>
      </c>
      <c r="G246" s="166">
        <v>44551</v>
      </c>
      <c r="H246" s="165" t="s">
        <v>78</v>
      </c>
      <c r="I246" s="167">
        <v>552739726</v>
      </c>
      <c r="J246" s="167">
        <v>499999999</v>
      </c>
      <c r="K246" s="167">
        <v>501046719.78491139</v>
      </c>
      <c r="L246" s="167">
        <v>552739726</v>
      </c>
      <c r="M246" s="158">
        <v>0.906478576112</v>
      </c>
      <c r="N246" s="168">
        <v>7.1855781416999998</v>
      </c>
      <c r="O246" s="164" t="s">
        <v>79</v>
      </c>
      <c r="P246" s="160">
        <v>0.19474740839999999</v>
      </c>
      <c r="Q246" s="169"/>
      <c r="R246" s="170"/>
    </row>
    <row r="247" spans="2:18">
      <c r="B247" s="163" t="s">
        <v>75</v>
      </c>
      <c r="C247" s="164" t="s">
        <v>201</v>
      </c>
      <c r="D247" s="165" t="s">
        <v>76</v>
      </c>
      <c r="E247" s="164" t="s">
        <v>77</v>
      </c>
      <c r="F247" s="166">
        <v>43706.673229166663</v>
      </c>
      <c r="G247" s="166">
        <v>44431</v>
      </c>
      <c r="H247" s="165" t="s">
        <v>78</v>
      </c>
      <c r="I247" s="167">
        <v>579037671</v>
      </c>
      <c r="J247" s="167">
        <v>504698603</v>
      </c>
      <c r="K247" s="167">
        <v>536041380.83054161</v>
      </c>
      <c r="L247" s="167">
        <v>579037671</v>
      </c>
      <c r="M247" s="158">
        <v>0.92574526266099999</v>
      </c>
      <c r="N247" s="168">
        <v>7.4512159450000004</v>
      </c>
      <c r="O247" s="164" t="s">
        <v>79</v>
      </c>
      <c r="P247" s="160">
        <v>0.208349173</v>
      </c>
      <c r="Q247" s="169"/>
      <c r="R247" s="170"/>
    </row>
    <row r="248" spans="2:18">
      <c r="B248" s="163" t="s">
        <v>75</v>
      </c>
      <c r="C248" s="164" t="s">
        <v>201</v>
      </c>
      <c r="D248" s="165" t="s">
        <v>76</v>
      </c>
      <c r="E248" s="164" t="s">
        <v>77</v>
      </c>
      <c r="F248" s="166">
        <v>44012.699201388888</v>
      </c>
      <c r="G248" s="166">
        <v>44382</v>
      </c>
      <c r="H248" s="165" t="s">
        <v>78</v>
      </c>
      <c r="I248" s="167">
        <v>531424658</v>
      </c>
      <c r="J248" s="167">
        <v>500000000</v>
      </c>
      <c r="K248" s="167">
        <v>500000000.00489837</v>
      </c>
      <c r="L248" s="167">
        <v>531424658</v>
      </c>
      <c r="M248" s="158">
        <v>0.94086714358800005</v>
      </c>
      <c r="N248" s="168">
        <v>6.3449234117</v>
      </c>
      <c r="O248" s="164" t="s">
        <v>79</v>
      </c>
      <c r="P248" s="160">
        <v>0.19434056820000001</v>
      </c>
      <c r="Q248" s="169"/>
      <c r="R248" s="170"/>
    </row>
    <row r="249" spans="2:18">
      <c r="B249" s="163" t="s">
        <v>75</v>
      </c>
      <c r="C249" s="164" t="s">
        <v>201</v>
      </c>
      <c r="D249" s="165" t="s">
        <v>76</v>
      </c>
      <c r="E249" s="164" t="s">
        <v>77</v>
      </c>
      <c r="F249" s="166">
        <v>44001.668449074074</v>
      </c>
      <c r="G249" s="166">
        <v>44551</v>
      </c>
      <c r="H249" s="165" t="s">
        <v>78</v>
      </c>
      <c r="I249" s="167">
        <v>552739726</v>
      </c>
      <c r="J249" s="167">
        <v>499999999</v>
      </c>
      <c r="K249" s="167">
        <v>501046719.78491139</v>
      </c>
      <c r="L249" s="167">
        <v>552739726</v>
      </c>
      <c r="M249" s="158">
        <v>0.906478576112</v>
      </c>
      <c r="N249" s="168">
        <v>7.1855781416999998</v>
      </c>
      <c r="O249" s="164" t="s">
        <v>79</v>
      </c>
      <c r="P249" s="160">
        <v>0.19474740839999999</v>
      </c>
      <c r="Q249" s="169"/>
      <c r="R249" s="170"/>
    </row>
    <row r="250" spans="2:18">
      <c r="B250" s="163" t="s">
        <v>75</v>
      </c>
      <c r="C250" s="164" t="s">
        <v>201</v>
      </c>
      <c r="D250" s="165" t="s">
        <v>76</v>
      </c>
      <c r="E250" s="164" t="s">
        <v>77</v>
      </c>
      <c r="F250" s="166">
        <v>44001.66547453704</v>
      </c>
      <c r="G250" s="166">
        <v>44551</v>
      </c>
      <c r="H250" s="165" t="s">
        <v>78</v>
      </c>
      <c r="I250" s="167">
        <v>552739726</v>
      </c>
      <c r="J250" s="167">
        <v>499999999</v>
      </c>
      <c r="K250" s="167">
        <v>501046719.78491139</v>
      </c>
      <c r="L250" s="167">
        <v>552739726</v>
      </c>
      <c r="M250" s="158">
        <v>0.906478576112</v>
      </c>
      <c r="N250" s="168">
        <v>7.1855781416999998</v>
      </c>
      <c r="O250" s="164" t="s">
        <v>79</v>
      </c>
      <c r="P250" s="160">
        <v>0.19474740839999999</v>
      </c>
      <c r="Q250" s="169"/>
      <c r="R250" s="170"/>
    </row>
    <row r="251" spans="2:18">
      <c r="B251" s="163" t="s">
        <v>75</v>
      </c>
      <c r="C251" s="164" t="s">
        <v>201</v>
      </c>
      <c r="D251" s="165" t="s">
        <v>76</v>
      </c>
      <c r="E251" s="164" t="s">
        <v>77</v>
      </c>
      <c r="F251" s="166">
        <v>43706.671712962961</v>
      </c>
      <c r="G251" s="166">
        <v>44431</v>
      </c>
      <c r="H251" s="165" t="s">
        <v>78</v>
      </c>
      <c r="I251" s="167">
        <v>579037671</v>
      </c>
      <c r="J251" s="167">
        <v>504803528</v>
      </c>
      <c r="K251" s="167">
        <v>536101522.00199163</v>
      </c>
      <c r="L251" s="167">
        <v>579037671</v>
      </c>
      <c r="M251" s="158">
        <v>0.92584912666600006</v>
      </c>
      <c r="N251" s="168">
        <v>7.4389526690999999</v>
      </c>
      <c r="O251" s="164" t="s">
        <v>79</v>
      </c>
      <c r="P251" s="160">
        <v>0.2083725488</v>
      </c>
      <c r="Q251" s="169"/>
      <c r="R251" s="170"/>
    </row>
    <row r="252" spans="2:18">
      <c r="B252" s="163" t="s">
        <v>75</v>
      </c>
      <c r="C252" s="164" t="s">
        <v>201</v>
      </c>
      <c r="D252" s="165" t="s">
        <v>76</v>
      </c>
      <c r="E252" s="164" t="s">
        <v>77</v>
      </c>
      <c r="F252" s="166">
        <v>44012.700289351851</v>
      </c>
      <c r="G252" s="166">
        <v>44382</v>
      </c>
      <c r="H252" s="165" t="s">
        <v>78</v>
      </c>
      <c r="I252" s="167">
        <v>531424658</v>
      </c>
      <c r="J252" s="167">
        <v>500000000</v>
      </c>
      <c r="K252" s="167">
        <v>500000000.00489837</v>
      </c>
      <c r="L252" s="167">
        <v>531424658</v>
      </c>
      <c r="M252" s="158">
        <v>0.94086714358800005</v>
      </c>
      <c r="N252" s="168">
        <v>6.3449234117</v>
      </c>
      <c r="O252" s="164" t="s">
        <v>79</v>
      </c>
      <c r="P252" s="160">
        <v>0.19434056820000001</v>
      </c>
      <c r="Q252" s="169"/>
      <c r="R252" s="170"/>
    </row>
    <row r="253" spans="2:18">
      <c r="B253" s="163" t="s">
        <v>75</v>
      </c>
      <c r="C253" s="164" t="s">
        <v>201</v>
      </c>
      <c r="D253" s="165" t="s">
        <v>76</v>
      </c>
      <c r="E253" s="164" t="s">
        <v>77</v>
      </c>
      <c r="F253" s="166">
        <v>44012.698368055557</v>
      </c>
      <c r="G253" s="166">
        <v>44382</v>
      </c>
      <c r="H253" s="165" t="s">
        <v>78</v>
      </c>
      <c r="I253" s="167">
        <v>531424658</v>
      </c>
      <c r="J253" s="167">
        <v>500000000</v>
      </c>
      <c r="K253" s="167">
        <v>500000000.00489837</v>
      </c>
      <c r="L253" s="167">
        <v>531424658</v>
      </c>
      <c r="M253" s="158">
        <v>0.94086714358800005</v>
      </c>
      <c r="N253" s="168">
        <v>6.3449234117</v>
      </c>
      <c r="O253" s="164" t="s">
        <v>79</v>
      </c>
      <c r="P253" s="160">
        <v>0.19434056820000001</v>
      </c>
      <c r="Q253" s="169"/>
      <c r="R253" s="170"/>
    </row>
    <row r="254" spans="2:18">
      <c r="B254" s="163" t="s">
        <v>75</v>
      </c>
      <c r="C254" s="164" t="s">
        <v>201</v>
      </c>
      <c r="D254" s="165" t="s">
        <v>76</v>
      </c>
      <c r="E254" s="164" t="s">
        <v>77</v>
      </c>
      <c r="F254" s="166">
        <v>44001.667071759257</v>
      </c>
      <c r="G254" s="166">
        <v>44551</v>
      </c>
      <c r="H254" s="165" t="s">
        <v>78</v>
      </c>
      <c r="I254" s="167">
        <v>552739726</v>
      </c>
      <c r="J254" s="167">
        <v>499999999</v>
      </c>
      <c r="K254" s="167">
        <v>501046719.78491139</v>
      </c>
      <c r="L254" s="167">
        <v>552739726</v>
      </c>
      <c r="M254" s="158">
        <v>0.906478576112</v>
      </c>
      <c r="N254" s="168">
        <v>7.1855781416999998</v>
      </c>
      <c r="O254" s="164" t="s">
        <v>79</v>
      </c>
      <c r="P254" s="160">
        <v>0.19474740839999999</v>
      </c>
      <c r="Q254" s="169"/>
      <c r="R254" s="170"/>
    </row>
    <row r="255" spans="2:18">
      <c r="B255" s="163" t="s">
        <v>75</v>
      </c>
      <c r="C255" s="164" t="s">
        <v>201</v>
      </c>
      <c r="D255" s="165" t="s">
        <v>76</v>
      </c>
      <c r="E255" s="164" t="s">
        <v>77</v>
      </c>
      <c r="F255" s="166">
        <v>43910.681087962963</v>
      </c>
      <c r="G255" s="166">
        <v>44389</v>
      </c>
      <c r="H255" s="165" t="s">
        <v>78</v>
      </c>
      <c r="I255" s="167">
        <v>100300683</v>
      </c>
      <c r="J255" s="167">
        <v>90888578</v>
      </c>
      <c r="K255" s="167">
        <v>89561283.568259433</v>
      </c>
      <c r="L255" s="167">
        <v>100300683</v>
      </c>
      <c r="M255" s="158">
        <v>0.89292795312499995</v>
      </c>
      <c r="N255" s="168">
        <v>8.2432157829000001</v>
      </c>
      <c r="O255" s="164" t="s">
        <v>79</v>
      </c>
      <c r="P255" s="160">
        <v>3.4810781499999999E-2</v>
      </c>
      <c r="Q255" s="169"/>
      <c r="R255" s="170"/>
    </row>
    <row r="256" spans="2:18">
      <c r="B256" s="163" t="s">
        <v>75</v>
      </c>
      <c r="C256" s="164" t="s">
        <v>201</v>
      </c>
      <c r="D256" s="165" t="s">
        <v>76</v>
      </c>
      <c r="E256" s="164" t="s">
        <v>77</v>
      </c>
      <c r="F256" s="166">
        <v>44012.699467592596</v>
      </c>
      <c r="G256" s="166">
        <v>44382</v>
      </c>
      <c r="H256" s="165" t="s">
        <v>78</v>
      </c>
      <c r="I256" s="167">
        <v>531424658</v>
      </c>
      <c r="J256" s="167">
        <v>500000000</v>
      </c>
      <c r="K256" s="167">
        <v>500000000.00489837</v>
      </c>
      <c r="L256" s="167">
        <v>531424658</v>
      </c>
      <c r="M256" s="158">
        <v>0.94086714358800005</v>
      </c>
      <c r="N256" s="168">
        <v>6.3449234117</v>
      </c>
      <c r="O256" s="164" t="s">
        <v>79</v>
      </c>
      <c r="P256" s="160">
        <v>0.19434056820000001</v>
      </c>
      <c r="Q256" s="169"/>
      <c r="R256" s="170"/>
    </row>
    <row r="257" spans="2:18">
      <c r="B257" s="163" t="s">
        <v>75</v>
      </c>
      <c r="C257" s="164" t="s">
        <v>201</v>
      </c>
      <c r="D257" s="165" t="s">
        <v>76</v>
      </c>
      <c r="E257" s="164" t="s">
        <v>77</v>
      </c>
      <c r="F257" s="166">
        <v>44012.697430555556</v>
      </c>
      <c r="G257" s="166">
        <v>44382</v>
      </c>
      <c r="H257" s="165" t="s">
        <v>78</v>
      </c>
      <c r="I257" s="167">
        <v>531424658</v>
      </c>
      <c r="J257" s="167">
        <v>500000000</v>
      </c>
      <c r="K257" s="167">
        <v>500000000.00489837</v>
      </c>
      <c r="L257" s="167">
        <v>531424658</v>
      </c>
      <c r="M257" s="158">
        <v>0.94086714358800005</v>
      </c>
      <c r="N257" s="168">
        <v>6.3449234117</v>
      </c>
      <c r="O257" s="164" t="s">
        <v>79</v>
      </c>
      <c r="P257" s="160">
        <v>0.19434056820000001</v>
      </c>
      <c r="Q257" s="169"/>
      <c r="R257" s="170"/>
    </row>
    <row r="258" spans="2:18">
      <c r="B258" s="163" t="s">
        <v>75</v>
      </c>
      <c r="C258" s="164" t="s">
        <v>201</v>
      </c>
      <c r="D258" s="165" t="s">
        <v>76</v>
      </c>
      <c r="E258" s="164" t="s">
        <v>77</v>
      </c>
      <c r="F258" s="166">
        <v>44001.665856481479</v>
      </c>
      <c r="G258" s="166">
        <v>44551</v>
      </c>
      <c r="H258" s="165" t="s">
        <v>78</v>
      </c>
      <c r="I258" s="167">
        <v>552739726</v>
      </c>
      <c r="J258" s="167">
        <v>499999999</v>
      </c>
      <c r="K258" s="167">
        <v>501046719.78491139</v>
      </c>
      <c r="L258" s="167">
        <v>552739726</v>
      </c>
      <c r="M258" s="158">
        <v>0.906478576112</v>
      </c>
      <c r="N258" s="168">
        <v>7.1855781416999998</v>
      </c>
      <c r="O258" s="164" t="s">
        <v>79</v>
      </c>
      <c r="P258" s="160">
        <v>0.19474740839999999</v>
      </c>
      <c r="Q258" s="169"/>
      <c r="R258" s="170"/>
    </row>
    <row r="259" spans="2:18">
      <c r="B259" s="163" t="s">
        <v>75</v>
      </c>
      <c r="C259" s="164" t="s">
        <v>201</v>
      </c>
      <c r="D259" s="165" t="s">
        <v>76</v>
      </c>
      <c r="E259" s="164" t="s">
        <v>77</v>
      </c>
      <c r="F259" s="166">
        <v>43706.672025462962</v>
      </c>
      <c r="G259" s="166">
        <v>44431</v>
      </c>
      <c r="H259" s="165" t="s">
        <v>78</v>
      </c>
      <c r="I259" s="167">
        <v>579037671</v>
      </c>
      <c r="J259" s="167">
        <v>504803528</v>
      </c>
      <c r="K259" s="167">
        <v>536101522.00199163</v>
      </c>
      <c r="L259" s="167">
        <v>579037671</v>
      </c>
      <c r="M259" s="158">
        <v>0.92584912666600006</v>
      </c>
      <c r="N259" s="168">
        <v>7.4389526690999999</v>
      </c>
      <c r="O259" s="164" t="s">
        <v>79</v>
      </c>
      <c r="P259" s="160">
        <v>0.2083725488</v>
      </c>
      <c r="Q259" s="169"/>
      <c r="R259" s="170"/>
    </row>
    <row r="260" spans="2:18" ht="15.75">
      <c r="B260" s="171" t="s">
        <v>202</v>
      </c>
      <c r="C260" s="172"/>
      <c r="D260" s="173"/>
      <c r="E260" s="172"/>
      <c r="F260" s="174"/>
      <c r="G260" s="174"/>
      <c r="H260" s="173"/>
      <c r="I260" s="175">
        <v>14852369181</v>
      </c>
      <c r="J260" s="175">
        <v>13609997755</v>
      </c>
      <c r="K260" s="175">
        <v>13744374428.317568</v>
      </c>
      <c r="L260" s="175">
        <v>14852369181</v>
      </c>
      <c r="M260" s="158"/>
      <c r="N260" s="176"/>
      <c r="O260" s="172"/>
      <c r="P260" s="177">
        <v>5.3421790714999995</v>
      </c>
      <c r="Q260" s="178"/>
      <c r="R260" s="179"/>
    </row>
    <row r="261" spans="2:18">
      <c r="B261" s="163" t="s">
        <v>75</v>
      </c>
      <c r="C261" s="164" t="s">
        <v>93</v>
      </c>
      <c r="D261" s="165" t="s">
        <v>76</v>
      </c>
      <c r="E261" s="164" t="s">
        <v>77</v>
      </c>
      <c r="F261" s="166">
        <v>43789.546979166669</v>
      </c>
      <c r="G261" s="166">
        <v>44153</v>
      </c>
      <c r="H261" s="165" t="s">
        <v>78</v>
      </c>
      <c r="I261" s="167">
        <v>535000000</v>
      </c>
      <c r="J261" s="167">
        <v>500095070</v>
      </c>
      <c r="K261" s="167">
        <v>17328679.824832596</v>
      </c>
      <c r="L261" s="167">
        <v>535000000</v>
      </c>
      <c r="M261" s="158">
        <v>3.2390055746999998E-2</v>
      </c>
      <c r="N261" s="168">
        <v>7.1859077983999997</v>
      </c>
      <c r="O261" s="164" t="s">
        <v>79</v>
      </c>
      <c r="P261" s="160">
        <v>6.7353309999999998E-3</v>
      </c>
      <c r="Q261" s="169"/>
      <c r="R261" s="170"/>
    </row>
    <row r="262" spans="2:18">
      <c r="B262" s="163" t="s">
        <v>75</v>
      </c>
      <c r="C262" s="164" t="s">
        <v>93</v>
      </c>
      <c r="D262" s="165" t="s">
        <v>76</v>
      </c>
      <c r="E262" s="164" t="s">
        <v>77</v>
      </c>
      <c r="F262" s="166">
        <v>43790.787986111114</v>
      </c>
      <c r="G262" s="166">
        <v>44155</v>
      </c>
      <c r="H262" s="165" t="s">
        <v>78</v>
      </c>
      <c r="I262" s="167">
        <v>535000000</v>
      </c>
      <c r="J262" s="167">
        <v>500000001</v>
      </c>
      <c r="K262" s="167">
        <v>17416997.268219732</v>
      </c>
      <c r="L262" s="167">
        <v>535000000</v>
      </c>
      <c r="M262" s="158">
        <v>3.2555135080999997E-2</v>
      </c>
      <c r="N262" s="168">
        <v>7.1858904714999996</v>
      </c>
      <c r="O262" s="164" t="s">
        <v>79</v>
      </c>
      <c r="P262" s="160">
        <v>6.7696583000000001E-3</v>
      </c>
      <c r="Q262" s="169"/>
      <c r="R262" s="170"/>
    </row>
    <row r="263" spans="2:18">
      <c r="B263" s="163" t="s">
        <v>75</v>
      </c>
      <c r="C263" s="164" t="s">
        <v>93</v>
      </c>
      <c r="D263" s="165" t="s">
        <v>76</v>
      </c>
      <c r="E263" s="164" t="s">
        <v>77</v>
      </c>
      <c r="F263" s="166">
        <v>43789.547430555554</v>
      </c>
      <c r="G263" s="166">
        <v>44153</v>
      </c>
      <c r="H263" s="165" t="s">
        <v>78</v>
      </c>
      <c r="I263" s="167">
        <v>535000000</v>
      </c>
      <c r="J263" s="167">
        <v>500095070</v>
      </c>
      <c r="K263" s="167">
        <v>17328679.824832596</v>
      </c>
      <c r="L263" s="167">
        <v>535000000</v>
      </c>
      <c r="M263" s="158">
        <v>3.2390055746999998E-2</v>
      </c>
      <c r="N263" s="168">
        <v>7.1859077983999997</v>
      </c>
      <c r="O263" s="164" t="s">
        <v>79</v>
      </c>
      <c r="P263" s="160">
        <v>6.7353309999999998E-3</v>
      </c>
      <c r="Q263" s="169"/>
      <c r="R263" s="170"/>
    </row>
    <row r="264" spans="2:18">
      <c r="B264" s="163" t="s">
        <v>75</v>
      </c>
      <c r="C264" s="164" t="s">
        <v>93</v>
      </c>
      <c r="D264" s="165" t="s">
        <v>76</v>
      </c>
      <c r="E264" s="164" t="s">
        <v>77</v>
      </c>
      <c r="F264" s="166">
        <v>43789.54614583333</v>
      </c>
      <c r="G264" s="166">
        <v>44153</v>
      </c>
      <c r="H264" s="165" t="s">
        <v>78</v>
      </c>
      <c r="I264" s="167">
        <v>535000000</v>
      </c>
      <c r="J264" s="167">
        <v>500095070</v>
      </c>
      <c r="K264" s="167">
        <v>504103128.13176656</v>
      </c>
      <c r="L264" s="167">
        <v>535000000</v>
      </c>
      <c r="M264" s="158">
        <v>0.94224883762900002</v>
      </c>
      <c r="N264" s="168">
        <v>7.1859077983999997</v>
      </c>
      <c r="O264" s="164" t="s">
        <v>79</v>
      </c>
      <c r="P264" s="160">
        <v>0.1959353767</v>
      </c>
      <c r="Q264" s="169"/>
      <c r="R264" s="170"/>
    </row>
    <row r="265" spans="2:18">
      <c r="B265" s="163" t="s">
        <v>75</v>
      </c>
      <c r="C265" s="164" t="s">
        <v>93</v>
      </c>
      <c r="D265" s="165" t="s">
        <v>76</v>
      </c>
      <c r="E265" s="164" t="s">
        <v>77</v>
      </c>
      <c r="F265" s="166">
        <v>43790.786747685182</v>
      </c>
      <c r="G265" s="166">
        <v>44155</v>
      </c>
      <c r="H265" s="165" t="s">
        <v>78</v>
      </c>
      <c r="I265" s="167">
        <v>535000000</v>
      </c>
      <c r="J265" s="167">
        <v>500000001</v>
      </c>
      <c r="K265" s="167">
        <v>17416997.268219732</v>
      </c>
      <c r="L265" s="167">
        <v>535000000</v>
      </c>
      <c r="M265" s="158">
        <v>3.2555135080999997E-2</v>
      </c>
      <c r="N265" s="168">
        <v>7.1858904714999996</v>
      </c>
      <c r="O265" s="164" t="s">
        <v>79</v>
      </c>
      <c r="P265" s="160">
        <v>6.7696583000000001E-3</v>
      </c>
      <c r="Q265" s="169"/>
      <c r="R265" s="170"/>
    </row>
    <row r="266" spans="2:18">
      <c r="B266" s="163" t="s">
        <v>75</v>
      </c>
      <c r="C266" s="164" t="s">
        <v>93</v>
      </c>
      <c r="D266" s="165" t="s">
        <v>76</v>
      </c>
      <c r="E266" s="164" t="s">
        <v>77</v>
      </c>
      <c r="F266" s="166">
        <v>43789.546655092592</v>
      </c>
      <c r="G266" s="166">
        <v>44153</v>
      </c>
      <c r="H266" s="165" t="s">
        <v>78</v>
      </c>
      <c r="I266" s="167">
        <v>535000000</v>
      </c>
      <c r="J266" s="167">
        <v>500095070</v>
      </c>
      <c r="K266" s="167">
        <v>17328679.824832596</v>
      </c>
      <c r="L266" s="167">
        <v>535000000</v>
      </c>
      <c r="M266" s="158">
        <v>3.2390055746999998E-2</v>
      </c>
      <c r="N266" s="168">
        <v>7.1859077983999997</v>
      </c>
      <c r="O266" s="164" t="s">
        <v>79</v>
      </c>
      <c r="P266" s="160">
        <v>6.7353309999999998E-3</v>
      </c>
      <c r="Q266" s="169"/>
      <c r="R266" s="170"/>
    </row>
    <row r="267" spans="2:18">
      <c r="B267" s="163" t="s">
        <v>75</v>
      </c>
      <c r="C267" s="164" t="s">
        <v>93</v>
      </c>
      <c r="D267" s="165" t="s">
        <v>76</v>
      </c>
      <c r="E267" s="164" t="s">
        <v>77</v>
      </c>
      <c r="F267" s="166">
        <v>43790.787291666667</v>
      </c>
      <c r="G267" s="166">
        <v>44155</v>
      </c>
      <c r="H267" s="165" t="s">
        <v>78</v>
      </c>
      <c r="I267" s="167">
        <v>535000000</v>
      </c>
      <c r="J267" s="167">
        <v>500000001</v>
      </c>
      <c r="K267" s="167">
        <v>17416997.268219732</v>
      </c>
      <c r="L267" s="167">
        <v>535000000</v>
      </c>
      <c r="M267" s="158">
        <v>3.2555135080999997E-2</v>
      </c>
      <c r="N267" s="168">
        <v>7.1858904714999996</v>
      </c>
      <c r="O267" s="164" t="s">
        <v>79</v>
      </c>
      <c r="P267" s="160">
        <v>6.7696583000000001E-3</v>
      </c>
      <c r="Q267" s="169"/>
      <c r="R267" s="170"/>
    </row>
    <row r="268" spans="2:18" ht="15.75">
      <c r="B268" s="171" t="s">
        <v>94</v>
      </c>
      <c r="C268" s="172"/>
      <c r="D268" s="173"/>
      <c r="E268" s="172"/>
      <c r="F268" s="174"/>
      <c r="G268" s="174"/>
      <c r="H268" s="173"/>
      <c r="I268" s="175">
        <v>3745000000</v>
      </c>
      <c r="J268" s="175">
        <v>3500380283</v>
      </c>
      <c r="K268" s="175">
        <v>608340159.41092348</v>
      </c>
      <c r="L268" s="175">
        <v>3745000000</v>
      </c>
      <c r="M268" s="158"/>
      <c r="N268" s="176"/>
      <c r="O268" s="172"/>
      <c r="P268" s="177">
        <v>0.23645034460000003</v>
      </c>
      <c r="Q268" s="178"/>
      <c r="R268" s="179"/>
    </row>
    <row r="269" spans="2:18">
      <c r="B269" s="163" t="s">
        <v>88</v>
      </c>
      <c r="C269" s="164" t="s">
        <v>203</v>
      </c>
      <c r="D269" s="165" t="s">
        <v>76</v>
      </c>
      <c r="E269" s="164" t="s">
        <v>77</v>
      </c>
      <c r="F269" s="166">
        <v>44007.601400462961</v>
      </c>
      <c r="G269" s="166">
        <v>44022</v>
      </c>
      <c r="H269" s="165" t="s">
        <v>78</v>
      </c>
      <c r="I269" s="167">
        <v>9791804916</v>
      </c>
      <c r="J269" s="167">
        <v>9771726027</v>
      </c>
      <c r="K269" s="167">
        <v>9479498273.3901501</v>
      </c>
      <c r="L269" s="167">
        <v>9791804916</v>
      </c>
      <c r="M269" s="158">
        <v>0.96810530384399995</v>
      </c>
      <c r="N269" s="168">
        <v>5.1813094328</v>
      </c>
      <c r="O269" s="164" t="s">
        <v>79</v>
      </c>
      <c r="P269" s="160">
        <v>3.6845021612000002</v>
      </c>
      <c r="Q269" s="169"/>
      <c r="R269" s="170"/>
    </row>
    <row r="270" spans="2:18">
      <c r="B270" s="163" t="s">
        <v>88</v>
      </c>
      <c r="C270" s="164" t="s">
        <v>203</v>
      </c>
      <c r="D270" s="165" t="s">
        <v>76</v>
      </c>
      <c r="E270" s="164" t="s">
        <v>77</v>
      </c>
      <c r="F270" s="166">
        <v>44012.478460648148</v>
      </c>
      <c r="G270" s="166">
        <v>44014</v>
      </c>
      <c r="H270" s="165" t="s">
        <v>78</v>
      </c>
      <c r="I270" s="167">
        <v>1420155596</v>
      </c>
      <c r="J270" s="167">
        <v>1419766619</v>
      </c>
      <c r="K270" s="167">
        <v>1419766619.0038509</v>
      </c>
      <c r="L270" s="167">
        <v>1420155596</v>
      </c>
      <c r="M270" s="158">
        <v>0.99972610255000005</v>
      </c>
      <c r="N270" s="168">
        <v>5.1263876173999998</v>
      </c>
      <c r="O270" s="164" t="s">
        <v>79</v>
      </c>
      <c r="P270" s="160">
        <v>0.55183650289999997</v>
      </c>
      <c r="Q270" s="169"/>
      <c r="R270" s="170"/>
    </row>
    <row r="271" spans="2:18" ht="15.75">
      <c r="B271" s="171" t="s">
        <v>204</v>
      </c>
      <c r="C271" s="172"/>
      <c r="D271" s="173"/>
      <c r="E271" s="172"/>
      <c r="F271" s="174"/>
      <c r="G271" s="174"/>
      <c r="H271" s="173"/>
      <c r="I271" s="175">
        <v>11211960512</v>
      </c>
      <c r="J271" s="175">
        <v>11191492646</v>
      </c>
      <c r="K271" s="175">
        <v>10899264892.394001</v>
      </c>
      <c r="L271" s="175">
        <v>11211960512</v>
      </c>
      <c r="M271" s="158"/>
      <c r="N271" s="176"/>
      <c r="O271" s="172"/>
      <c r="P271" s="177">
        <v>4.2363386640999998</v>
      </c>
      <c r="Q271" s="178"/>
      <c r="R271" s="179"/>
    </row>
    <row r="272" spans="2:18">
      <c r="B272" s="163" t="s">
        <v>75</v>
      </c>
      <c r="C272" s="164" t="s">
        <v>95</v>
      </c>
      <c r="D272" s="165" t="s">
        <v>76</v>
      </c>
      <c r="E272" s="164" t="s">
        <v>77</v>
      </c>
      <c r="F272" s="166">
        <v>43859.560486111113</v>
      </c>
      <c r="G272" s="166">
        <v>44263</v>
      </c>
      <c r="H272" s="165" t="s">
        <v>78</v>
      </c>
      <c r="I272" s="167">
        <v>500000000</v>
      </c>
      <c r="J272" s="167">
        <v>455667754</v>
      </c>
      <c r="K272" s="167">
        <v>471974620.65947652</v>
      </c>
      <c r="L272" s="167">
        <v>500000000</v>
      </c>
      <c r="M272" s="158">
        <v>0.94394924131900004</v>
      </c>
      <c r="N272" s="168">
        <v>8.7500001012999995</v>
      </c>
      <c r="O272" s="164" t="s">
        <v>79</v>
      </c>
      <c r="P272" s="160">
        <v>0.18344763189999999</v>
      </c>
      <c r="Q272" s="169"/>
      <c r="R272" s="170"/>
    </row>
    <row r="273" spans="2:18">
      <c r="B273" s="163" t="s">
        <v>75</v>
      </c>
      <c r="C273" s="164" t="s">
        <v>95</v>
      </c>
      <c r="D273" s="165" t="s">
        <v>76</v>
      </c>
      <c r="E273" s="164" t="s">
        <v>77</v>
      </c>
      <c r="F273" s="166">
        <v>43711.674108796295</v>
      </c>
      <c r="G273" s="166">
        <v>44526</v>
      </c>
      <c r="H273" s="165" t="s">
        <v>78</v>
      </c>
      <c r="I273" s="167">
        <v>300671251</v>
      </c>
      <c r="J273" s="167">
        <v>254526737</v>
      </c>
      <c r="K273" s="167">
        <v>252888022.56451797</v>
      </c>
      <c r="L273" s="167">
        <v>300671251</v>
      </c>
      <c r="M273" s="158">
        <v>0.84107816002799995</v>
      </c>
      <c r="N273" s="168">
        <v>8.5099937623000006</v>
      </c>
      <c r="O273" s="164" t="s">
        <v>79</v>
      </c>
      <c r="P273" s="160">
        <v>9.8292803999999998E-2</v>
      </c>
      <c r="Q273" s="169"/>
      <c r="R273" s="170"/>
    </row>
    <row r="274" spans="2:18">
      <c r="B274" s="163" t="s">
        <v>75</v>
      </c>
      <c r="C274" s="164" t="s">
        <v>95</v>
      </c>
      <c r="D274" s="165" t="s">
        <v>76</v>
      </c>
      <c r="E274" s="164" t="s">
        <v>77</v>
      </c>
      <c r="F274" s="166">
        <v>43980.469641203701</v>
      </c>
      <c r="G274" s="166">
        <v>44484</v>
      </c>
      <c r="H274" s="165" t="s">
        <v>78</v>
      </c>
      <c r="I274" s="167">
        <v>134463209</v>
      </c>
      <c r="J274" s="167">
        <v>119600754</v>
      </c>
      <c r="K274" s="167">
        <v>119690719.07756501</v>
      </c>
      <c r="L274" s="167">
        <v>134463209</v>
      </c>
      <c r="M274" s="158">
        <v>0.89013730943699998</v>
      </c>
      <c r="N274" s="168">
        <v>9.3806899264000005</v>
      </c>
      <c r="O274" s="164" t="s">
        <v>79</v>
      </c>
      <c r="P274" s="160">
        <v>4.6521524699999997E-2</v>
      </c>
      <c r="Q274" s="169"/>
      <c r="R274" s="170"/>
    </row>
    <row r="275" spans="2:18">
      <c r="B275" s="163" t="s">
        <v>75</v>
      </c>
      <c r="C275" s="164" t="s">
        <v>95</v>
      </c>
      <c r="D275" s="165" t="s">
        <v>76</v>
      </c>
      <c r="E275" s="164" t="s">
        <v>77</v>
      </c>
      <c r="F275" s="166">
        <v>43769.706550925926</v>
      </c>
      <c r="G275" s="166">
        <v>44361</v>
      </c>
      <c r="H275" s="165" t="s">
        <v>78</v>
      </c>
      <c r="I275" s="167">
        <v>575051380</v>
      </c>
      <c r="J275" s="167">
        <v>505827876</v>
      </c>
      <c r="K275" s="167">
        <v>504282348.24189299</v>
      </c>
      <c r="L275" s="167">
        <v>575051380</v>
      </c>
      <c r="M275" s="158">
        <v>0.87693441974200004</v>
      </c>
      <c r="N275" s="168">
        <v>8.8390905579000005</v>
      </c>
      <c r="O275" s="164" t="s">
        <v>79</v>
      </c>
      <c r="P275" s="160">
        <v>0.19600503620000001</v>
      </c>
      <c r="Q275" s="169"/>
      <c r="R275" s="170"/>
    </row>
    <row r="276" spans="2:18">
      <c r="B276" s="163" t="s">
        <v>124</v>
      </c>
      <c r="C276" s="164" t="s">
        <v>95</v>
      </c>
      <c r="D276" s="165" t="s">
        <v>76</v>
      </c>
      <c r="E276" s="164" t="s">
        <v>77</v>
      </c>
      <c r="F276" s="166">
        <v>43920.656736111108</v>
      </c>
      <c r="G276" s="166">
        <v>44035</v>
      </c>
      <c r="H276" s="165" t="s">
        <v>78</v>
      </c>
      <c r="I276" s="167">
        <v>2082986614</v>
      </c>
      <c r="J276" s="167">
        <v>2031774756</v>
      </c>
      <c r="K276" s="167">
        <v>1986662938.1836123</v>
      </c>
      <c r="L276" s="167">
        <v>2082986614</v>
      </c>
      <c r="M276" s="158">
        <v>0.95375693959399999</v>
      </c>
      <c r="N276" s="168">
        <v>8.5090324442000007</v>
      </c>
      <c r="O276" s="164" t="s">
        <v>79</v>
      </c>
      <c r="P276" s="160">
        <v>0.77217840839999996</v>
      </c>
      <c r="Q276" s="169"/>
      <c r="R276" s="170"/>
    </row>
    <row r="277" spans="2:18">
      <c r="B277" s="163" t="s">
        <v>75</v>
      </c>
      <c r="C277" s="164" t="s">
        <v>95</v>
      </c>
      <c r="D277" s="165" t="s">
        <v>76</v>
      </c>
      <c r="E277" s="164" t="s">
        <v>77</v>
      </c>
      <c r="F277" s="166">
        <v>43711.67496527778</v>
      </c>
      <c r="G277" s="166">
        <v>44526</v>
      </c>
      <c r="H277" s="165" t="s">
        <v>78</v>
      </c>
      <c r="I277" s="167">
        <v>300671251</v>
      </c>
      <c r="J277" s="167">
        <v>254526737</v>
      </c>
      <c r="K277" s="167">
        <v>252888022.56451797</v>
      </c>
      <c r="L277" s="167">
        <v>300671251</v>
      </c>
      <c r="M277" s="158">
        <v>0.84107816002799995</v>
      </c>
      <c r="N277" s="168">
        <v>8.5099937623000006</v>
      </c>
      <c r="O277" s="164" t="s">
        <v>79</v>
      </c>
      <c r="P277" s="160">
        <v>9.8292803999999998E-2</v>
      </c>
      <c r="Q277" s="169"/>
      <c r="R277" s="170"/>
    </row>
    <row r="278" spans="2:18">
      <c r="B278" s="163" t="s">
        <v>75</v>
      </c>
      <c r="C278" s="164" t="s">
        <v>95</v>
      </c>
      <c r="D278" s="165" t="s">
        <v>76</v>
      </c>
      <c r="E278" s="164" t="s">
        <v>77</v>
      </c>
      <c r="F278" s="166">
        <v>43980.470092592594</v>
      </c>
      <c r="G278" s="166">
        <v>44565</v>
      </c>
      <c r="H278" s="165" t="s">
        <v>78</v>
      </c>
      <c r="I278" s="167">
        <v>96084442</v>
      </c>
      <c r="J278" s="167">
        <v>82291715</v>
      </c>
      <c r="K278" s="167">
        <v>83042886.373942375</v>
      </c>
      <c r="L278" s="167">
        <v>96084442</v>
      </c>
      <c r="M278" s="158">
        <v>0.86426985103300002</v>
      </c>
      <c r="N278" s="168">
        <v>10.920720144700001</v>
      </c>
      <c r="O278" s="164" t="s">
        <v>79</v>
      </c>
      <c r="P278" s="160">
        <v>3.2277203400000003E-2</v>
      </c>
      <c r="Q278" s="169"/>
      <c r="R278" s="170"/>
    </row>
    <row r="279" spans="2:18">
      <c r="B279" s="163" t="s">
        <v>75</v>
      </c>
      <c r="C279" s="164" t="s">
        <v>95</v>
      </c>
      <c r="D279" s="165" t="s">
        <v>76</v>
      </c>
      <c r="E279" s="164" t="s">
        <v>77</v>
      </c>
      <c r="F279" s="166">
        <v>43773.681493055556</v>
      </c>
      <c r="G279" s="166">
        <v>44163</v>
      </c>
      <c r="H279" s="165" t="s">
        <v>78</v>
      </c>
      <c r="I279" s="167">
        <v>197566029</v>
      </c>
      <c r="J279" s="167">
        <v>182095866</v>
      </c>
      <c r="K279" s="167">
        <v>180784877.92718932</v>
      </c>
      <c r="L279" s="167">
        <v>197566029</v>
      </c>
      <c r="M279" s="158">
        <v>0.91506054377000001</v>
      </c>
      <c r="N279" s="168">
        <v>8.2999505451999998</v>
      </c>
      <c r="O279" s="164" t="s">
        <v>79</v>
      </c>
      <c r="P279" s="160">
        <v>7.0267671800000001E-2</v>
      </c>
      <c r="Q279" s="169"/>
      <c r="R279" s="170"/>
    </row>
    <row r="280" spans="2:18">
      <c r="B280" s="163" t="s">
        <v>124</v>
      </c>
      <c r="C280" s="164" t="s">
        <v>95</v>
      </c>
      <c r="D280" s="165" t="s">
        <v>76</v>
      </c>
      <c r="E280" s="164" t="s">
        <v>77</v>
      </c>
      <c r="F280" s="166">
        <v>43920.662268518521</v>
      </c>
      <c r="G280" s="166">
        <v>44040</v>
      </c>
      <c r="H280" s="165" t="s">
        <v>78</v>
      </c>
      <c r="I280" s="167">
        <v>1917592092</v>
      </c>
      <c r="J280" s="167">
        <v>1868449315</v>
      </c>
      <c r="K280" s="167">
        <v>1836434765.4086769</v>
      </c>
      <c r="L280" s="167">
        <v>1917592092</v>
      </c>
      <c r="M280" s="158">
        <v>0.95767748160300004</v>
      </c>
      <c r="N280" s="168">
        <v>8.3627197686999999</v>
      </c>
      <c r="O280" s="164" t="s">
        <v>79</v>
      </c>
      <c r="P280" s="160">
        <v>0.71378755149999995</v>
      </c>
      <c r="Q280" s="169"/>
      <c r="R280" s="170"/>
    </row>
    <row r="281" spans="2:18">
      <c r="B281" s="163" t="s">
        <v>75</v>
      </c>
      <c r="C281" s="164" t="s">
        <v>95</v>
      </c>
      <c r="D281" s="165" t="s">
        <v>76</v>
      </c>
      <c r="E281" s="164" t="s">
        <v>77</v>
      </c>
      <c r="F281" s="166">
        <v>43768.662499999999</v>
      </c>
      <c r="G281" s="166">
        <v>45321</v>
      </c>
      <c r="H281" s="165" t="s">
        <v>78</v>
      </c>
      <c r="I281" s="167">
        <v>693480961</v>
      </c>
      <c r="J281" s="167">
        <v>503795677</v>
      </c>
      <c r="K281" s="167">
        <v>510898945.79138255</v>
      </c>
      <c r="L281" s="167">
        <v>693480961</v>
      </c>
      <c r="M281" s="158">
        <v>0.73671661447600001</v>
      </c>
      <c r="N281" s="168">
        <v>9.1779624398999999</v>
      </c>
      <c r="O281" s="164" t="s">
        <v>79</v>
      </c>
      <c r="P281" s="160">
        <v>0.19857678279999999</v>
      </c>
      <c r="Q281" s="169"/>
      <c r="R281" s="170"/>
    </row>
    <row r="282" spans="2:18">
      <c r="B282" s="163" t="s">
        <v>124</v>
      </c>
      <c r="C282" s="164" t="s">
        <v>95</v>
      </c>
      <c r="D282" s="165" t="s">
        <v>76</v>
      </c>
      <c r="E282" s="164" t="s">
        <v>77</v>
      </c>
      <c r="F282" s="166">
        <v>43987.427974537037</v>
      </c>
      <c r="G282" s="166">
        <v>44014</v>
      </c>
      <c r="H282" s="165" t="s">
        <v>78</v>
      </c>
      <c r="I282" s="167">
        <v>1967574734</v>
      </c>
      <c r="J282" s="167">
        <v>1960324219</v>
      </c>
      <c r="K282" s="167">
        <v>1967040063.9526176</v>
      </c>
      <c r="L282" s="167">
        <v>1967574734</v>
      </c>
      <c r="M282" s="158">
        <v>0.99972825934499998</v>
      </c>
      <c r="N282" s="168">
        <v>5.1200070132000004</v>
      </c>
      <c r="O282" s="164" t="s">
        <v>79</v>
      </c>
      <c r="P282" s="160">
        <v>0.76455136739999996</v>
      </c>
      <c r="Q282" s="169"/>
      <c r="R282" s="170"/>
    </row>
    <row r="283" spans="2:18">
      <c r="B283" s="163" t="s">
        <v>75</v>
      </c>
      <c r="C283" s="164" t="s">
        <v>95</v>
      </c>
      <c r="D283" s="165" t="s">
        <v>76</v>
      </c>
      <c r="E283" s="164" t="s">
        <v>77</v>
      </c>
      <c r="F283" s="166">
        <v>43789.567303240743</v>
      </c>
      <c r="G283" s="166">
        <v>44158</v>
      </c>
      <c r="H283" s="165" t="s">
        <v>78</v>
      </c>
      <c r="I283" s="167">
        <v>34443476</v>
      </c>
      <c r="J283" s="167">
        <v>32047915</v>
      </c>
      <c r="K283" s="167">
        <v>31615188.985547904</v>
      </c>
      <c r="L283" s="167">
        <v>34443476</v>
      </c>
      <c r="M283" s="158">
        <v>0.91788613279200004</v>
      </c>
      <c r="N283" s="168">
        <v>7.7632623384999997</v>
      </c>
      <c r="O283" s="164" t="s">
        <v>79</v>
      </c>
      <c r="P283" s="160">
        <v>1.22882276E-2</v>
      </c>
      <c r="Q283" s="169"/>
      <c r="R283" s="170"/>
    </row>
    <row r="284" spans="2:18">
      <c r="B284" s="163" t="s">
        <v>75</v>
      </c>
      <c r="C284" s="164" t="s">
        <v>95</v>
      </c>
      <c r="D284" s="165" t="s">
        <v>76</v>
      </c>
      <c r="E284" s="164" t="s">
        <v>77</v>
      </c>
      <c r="F284" s="166">
        <v>43980.469224537039</v>
      </c>
      <c r="G284" s="166">
        <v>44249</v>
      </c>
      <c r="H284" s="165" t="s">
        <v>78</v>
      </c>
      <c r="I284" s="167">
        <v>327073974</v>
      </c>
      <c r="J284" s="167">
        <v>307096555</v>
      </c>
      <c r="K284" s="167">
        <v>309475905.39552438</v>
      </c>
      <c r="L284" s="167">
        <v>327073974</v>
      </c>
      <c r="M284" s="158">
        <v>0.946195448115</v>
      </c>
      <c r="N284" s="168">
        <v>9.2025002394000008</v>
      </c>
      <c r="O284" s="164" t="s">
        <v>79</v>
      </c>
      <c r="P284" s="160">
        <v>0.1202874466</v>
      </c>
      <c r="Q284" s="169"/>
      <c r="R284" s="170"/>
    </row>
    <row r="285" spans="2:18">
      <c r="B285" s="163" t="s">
        <v>75</v>
      </c>
      <c r="C285" s="164" t="s">
        <v>95</v>
      </c>
      <c r="D285" s="165" t="s">
        <v>76</v>
      </c>
      <c r="E285" s="164" t="s">
        <v>77</v>
      </c>
      <c r="F285" s="166">
        <v>43768.662974537037</v>
      </c>
      <c r="G285" s="166">
        <v>45321</v>
      </c>
      <c r="H285" s="165" t="s">
        <v>78</v>
      </c>
      <c r="I285" s="167">
        <v>693480961</v>
      </c>
      <c r="J285" s="167">
        <v>503795677</v>
      </c>
      <c r="K285" s="167">
        <v>510898945.79138255</v>
      </c>
      <c r="L285" s="167">
        <v>693480961</v>
      </c>
      <c r="M285" s="158">
        <v>0.73671661447600001</v>
      </c>
      <c r="N285" s="168">
        <v>9.1779624398999999</v>
      </c>
      <c r="O285" s="164" t="s">
        <v>79</v>
      </c>
      <c r="P285" s="160">
        <v>0.19857678279999999</v>
      </c>
      <c r="Q285" s="169"/>
      <c r="R285" s="170"/>
    </row>
    <row r="286" spans="2:18" ht="15.75">
      <c r="B286" s="171" t="s">
        <v>96</v>
      </c>
      <c r="C286" s="172"/>
      <c r="D286" s="173"/>
      <c r="E286" s="172"/>
      <c r="F286" s="174"/>
      <c r="G286" s="174"/>
      <c r="H286" s="173"/>
      <c r="I286" s="175">
        <v>9821140374</v>
      </c>
      <c r="J286" s="175">
        <v>9061821553</v>
      </c>
      <c r="K286" s="175">
        <v>9018578250.9178467</v>
      </c>
      <c r="L286" s="175">
        <v>9821140374</v>
      </c>
      <c r="M286" s="158"/>
      <c r="N286" s="176"/>
      <c r="O286" s="172"/>
      <c r="P286" s="177">
        <v>3.5053512430999998</v>
      </c>
      <c r="Q286" s="178"/>
      <c r="R286" s="179"/>
    </row>
    <row r="287" spans="2:18">
      <c r="B287" s="163" t="s">
        <v>88</v>
      </c>
      <c r="C287" s="164" t="s">
        <v>138</v>
      </c>
      <c r="D287" s="165" t="s">
        <v>76</v>
      </c>
      <c r="E287" s="164" t="s">
        <v>77</v>
      </c>
      <c r="F287" s="166">
        <v>43992.473726851851</v>
      </c>
      <c r="G287" s="166">
        <v>45362</v>
      </c>
      <c r="H287" s="165" t="s">
        <v>78</v>
      </c>
      <c r="I287" s="167">
        <v>6690273976</v>
      </c>
      <c r="J287" s="167">
        <v>5068793596</v>
      </c>
      <c r="K287" s="167">
        <v>5092412960.1907558</v>
      </c>
      <c r="L287" s="167">
        <v>6690273976</v>
      </c>
      <c r="M287" s="158">
        <v>0.76116657979299995</v>
      </c>
      <c r="N287" s="168">
        <v>8.8546263994000007</v>
      </c>
      <c r="O287" s="164" t="s">
        <v>79</v>
      </c>
      <c r="P287" s="160">
        <v>1.9793248563000001</v>
      </c>
      <c r="Q287" s="169"/>
      <c r="R287" s="170"/>
    </row>
    <row r="288" spans="2:18">
      <c r="B288" s="163" t="s">
        <v>88</v>
      </c>
      <c r="C288" s="164" t="s">
        <v>138</v>
      </c>
      <c r="D288" s="165" t="s">
        <v>76</v>
      </c>
      <c r="E288" s="164" t="s">
        <v>77</v>
      </c>
      <c r="F288" s="166">
        <v>43706.627372685187</v>
      </c>
      <c r="G288" s="166">
        <v>45377</v>
      </c>
      <c r="H288" s="165" t="s">
        <v>78</v>
      </c>
      <c r="I288" s="167">
        <v>1427561643</v>
      </c>
      <c r="J288" s="167">
        <v>1022534246</v>
      </c>
      <c r="K288" s="167">
        <v>1007179834.673961</v>
      </c>
      <c r="L288" s="167">
        <v>1427561643</v>
      </c>
      <c r="M288" s="158">
        <v>0.705524584254</v>
      </c>
      <c r="N288" s="168">
        <v>9.1065871172000001</v>
      </c>
      <c r="O288" s="164" t="s">
        <v>79</v>
      </c>
      <c r="P288" s="160">
        <v>0.39147180269999998</v>
      </c>
      <c r="Q288" s="169"/>
      <c r="R288" s="170"/>
    </row>
    <row r="289" spans="2:18">
      <c r="B289" s="163" t="s">
        <v>88</v>
      </c>
      <c r="C289" s="164" t="s">
        <v>138</v>
      </c>
      <c r="D289" s="165" t="s">
        <v>76</v>
      </c>
      <c r="E289" s="164" t="s">
        <v>77</v>
      </c>
      <c r="F289" s="166">
        <v>43874.66574074074</v>
      </c>
      <c r="G289" s="166">
        <v>45362</v>
      </c>
      <c r="H289" s="165" t="s">
        <v>78</v>
      </c>
      <c r="I289" s="167">
        <v>4602396051</v>
      </c>
      <c r="J289" s="167">
        <v>3431259178</v>
      </c>
      <c r="K289" s="167">
        <v>3391217566.3290277</v>
      </c>
      <c r="L289" s="167">
        <v>4602396051</v>
      </c>
      <c r="M289" s="158">
        <v>0.73683740572300005</v>
      </c>
      <c r="N289" s="168">
        <v>8.8373624720000006</v>
      </c>
      <c r="O289" s="164" t="s">
        <v>79</v>
      </c>
      <c r="P289" s="160">
        <v>1.3181022974000001</v>
      </c>
      <c r="Q289" s="169"/>
      <c r="R289" s="170"/>
    </row>
    <row r="290" spans="2:18">
      <c r="B290" s="163" t="s">
        <v>88</v>
      </c>
      <c r="C290" s="164" t="s">
        <v>138</v>
      </c>
      <c r="D290" s="165" t="s">
        <v>76</v>
      </c>
      <c r="E290" s="164" t="s">
        <v>77</v>
      </c>
      <c r="F290" s="166">
        <v>44011.587314814817</v>
      </c>
      <c r="G290" s="166">
        <v>44014</v>
      </c>
      <c r="H290" s="165" t="s">
        <v>78</v>
      </c>
      <c r="I290" s="167">
        <v>2401853318</v>
      </c>
      <c r="J290" s="167">
        <v>2400077918</v>
      </c>
      <c r="K290" s="167">
        <v>2400669572.1484942</v>
      </c>
      <c r="L290" s="167">
        <v>2401853318</v>
      </c>
      <c r="M290" s="158">
        <v>0.99950715314600003</v>
      </c>
      <c r="N290" s="168">
        <v>9.4137874000000004</v>
      </c>
      <c r="O290" s="164" t="s">
        <v>79</v>
      </c>
      <c r="P290" s="160">
        <v>0.93309497740000003</v>
      </c>
      <c r="Q290" s="169"/>
      <c r="R290" s="170"/>
    </row>
    <row r="291" spans="2:18">
      <c r="B291" s="163" t="s">
        <v>88</v>
      </c>
      <c r="C291" s="164" t="s">
        <v>138</v>
      </c>
      <c r="D291" s="165" t="s">
        <v>76</v>
      </c>
      <c r="E291" s="164" t="s">
        <v>77</v>
      </c>
      <c r="F291" s="166">
        <v>43710.491875</v>
      </c>
      <c r="G291" s="166">
        <v>45362</v>
      </c>
      <c r="H291" s="165" t="s">
        <v>78</v>
      </c>
      <c r="I291" s="167">
        <v>1427808218</v>
      </c>
      <c r="J291" s="167">
        <v>1027465752</v>
      </c>
      <c r="K291" s="167">
        <v>1011066215.4492952</v>
      </c>
      <c r="L291" s="167">
        <v>1427808218</v>
      </c>
      <c r="M291" s="158">
        <v>0.70812466457500001</v>
      </c>
      <c r="N291" s="168">
        <v>9.1055580068000008</v>
      </c>
      <c r="O291" s="164" t="s">
        <v>79</v>
      </c>
      <c r="P291" s="160">
        <v>0.39298236559999999</v>
      </c>
      <c r="Q291" s="169"/>
      <c r="R291" s="170"/>
    </row>
    <row r="292" spans="2:18">
      <c r="B292" s="163" t="s">
        <v>88</v>
      </c>
      <c r="C292" s="164" t="s">
        <v>138</v>
      </c>
      <c r="D292" s="165" t="s">
        <v>76</v>
      </c>
      <c r="E292" s="164" t="s">
        <v>77</v>
      </c>
      <c r="F292" s="166">
        <v>43894.493437500001</v>
      </c>
      <c r="G292" s="166">
        <v>45362</v>
      </c>
      <c r="H292" s="165" t="s">
        <v>78</v>
      </c>
      <c r="I292" s="167">
        <v>2074397256</v>
      </c>
      <c r="J292" s="167">
        <v>1557688354</v>
      </c>
      <c r="K292" s="167">
        <v>1532174996.5296876</v>
      </c>
      <c r="L292" s="167">
        <v>2074397256</v>
      </c>
      <c r="M292" s="158">
        <v>0.73861214003200004</v>
      </c>
      <c r="N292" s="168">
        <v>8.7549486398000003</v>
      </c>
      <c r="O292" s="164" t="s">
        <v>79</v>
      </c>
      <c r="P292" s="160">
        <v>0.59552751879999999</v>
      </c>
      <c r="Q292" s="169"/>
      <c r="R292" s="170"/>
    </row>
    <row r="293" spans="2:18">
      <c r="B293" s="163" t="s">
        <v>88</v>
      </c>
      <c r="C293" s="164" t="s">
        <v>138</v>
      </c>
      <c r="D293" s="165" t="s">
        <v>76</v>
      </c>
      <c r="E293" s="164" t="s">
        <v>77</v>
      </c>
      <c r="F293" s="166">
        <v>43711.619641203702</v>
      </c>
      <c r="G293" s="166">
        <v>45362</v>
      </c>
      <c r="H293" s="165" t="s">
        <v>78</v>
      </c>
      <c r="I293" s="167">
        <v>713904109</v>
      </c>
      <c r="J293" s="167">
        <v>513356165</v>
      </c>
      <c r="K293" s="167">
        <v>505110930.83727247</v>
      </c>
      <c r="L293" s="167">
        <v>713904109</v>
      </c>
      <c r="M293" s="158">
        <v>0.70753330099900003</v>
      </c>
      <c r="N293" s="168">
        <v>9.1342919335000001</v>
      </c>
      <c r="O293" s="164" t="s">
        <v>79</v>
      </c>
      <c r="P293" s="160">
        <v>0.1963270906</v>
      </c>
      <c r="Q293" s="169"/>
      <c r="R293" s="170"/>
    </row>
    <row r="294" spans="2:18">
      <c r="B294" s="163" t="s">
        <v>88</v>
      </c>
      <c r="C294" s="164" t="s">
        <v>138</v>
      </c>
      <c r="D294" s="165" t="s">
        <v>76</v>
      </c>
      <c r="E294" s="164" t="s">
        <v>77</v>
      </c>
      <c r="F294" s="166">
        <v>43920.655729166669</v>
      </c>
      <c r="G294" s="166">
        <v>44014</v>
      </c>
      <c r="H294" s="165" t="s">
        <v>78</v>
      </c>
      <c r="I294" s="167">
        <v>734630703</v>
      </c>
      <c r="J294" s="167">
        <v>720710137</v>
      </c>
      <c r="K294" s="167">
        <v>716387827.67563641</v>
      </c>
      <c r="L294" s="167">
        <v>734630703</v>
      </c>
      <c r="M294" s="158">
        <v>0.97516728439199996</v>
      </c>
      <c r="N294" s="168">
        <v>7.7259581703000002</v>
      </c>
      <c r="O294" s="164" t="s">
        <v>79</v>
      </c>
      <c r="P294" s="160">
        <v>0.27844643499999999</v>
      </c>
      <c r="Q294" s="169"/>
      <c r="R294" s="170"/>
    </row>
    <row r="295" spans="2:18">
      <c r="B295" s="163" t="s">
        <v>88</v>
      </c>
      <c r="C295" s="164" t="s">
        <v>138</v>
      </c>
      <c r="D295" s="165" t="s">
        <v>76</v>
      </c>
      <c r="E295" s="164" t="s">
        <v>77</v>
      </c>
      <c r="F295" s="166">
        <v>43714.495011574072</v>
      </c>
      <c r="G295" s="166">
        <v>45377</v>
      </c>
      <c r="H295" s="165" t="s">
        <v>78</v>
      </c>
      <c r="I295" s="167">
        <v>1427561643</v>
      </c>
      <c r="J295" s="167">
        <v>1024506851</v>
      </c>
      <c r="K295" s="167">
        <v>1007194626.0565073</v>
      </c>
      <c r="L295" s="167">
        <v>1427561643</v>
      </c>
      <c r="M295" s="158">
        <v>0.70553494554499996</v>
      </c>
      <c r="N295" s="168">
        <v>9.1060886792000009</v>
      </c>
      <c r="O295" s="164" t="s">
        <v>79</v>
      </c>
      <c r="P295" s="160">
        <v>0.39147755179999999</v>
      </c>
      <c r="Q295" s="169"/>
      <c r="R295" s="170"/>
    </row>
    <row r="296" spans="2:18" ht="15.75">
      <c r="B296" s="171" t="s">
        <v>139</v>
      </c>
      <c r="C296" s="172"/>
      <c r="D296" s="173"/>
      <c r="E296" s="172"/>
      <c r="F296" s="174"/>
      <c r="G296" s="174"/>
      <c r="H296" s="173"/>
      <c r="I296" s="175">
        <v>21500386917</v>
      </c>
      <c r="J296" s="175">
        <v>16766392197</v>
      </c>
      <c r="K296" s="175">
        <v>16663414529.890638</v>
      </c>
      <c r="L296" s="175">
        <v>21500386917</v>
      </c>
      <c r="M296" s="158"/>
      <c r="N296" s="176"/>
      <c r="O296" s="172"/>
      <c r="P296" s="177">
        <v>6.4767548955999992</v>
      </c>
      <c r="Q296" s="178"/>
      <c r="R296" s="179"/>
    </row>
    <row r="297" spans="2:18">
      <c r="B297" s="163" t="s">
        <v>123</v>
      </c>
      <c r="C297" s="164" t="s">
        <v>97</v>
      </c>
      <c r="D297" s="165" t="s">
        <v>76</v>
      </c>
      <c r="E297" s="164" t="s">
        <v>77</v>
      </c>
      <c r="F297" s="166">
        <v>43781.641504629632</v>
      </c>
      <c r="G297" s="166">
        <v>44768</v>
      </c>
      <c r="H297" s="165" t="s">
        <v>78</v>
      </c>
      <c r="I297" s="167">
        <v>12400000</v>
      </c>
      <c r="J297" s="167">
        <v>10236956</v>
      </c>
      <c r="K297" s="167">
        <v>10343703.819292294</v>
      </c>
      <c r="L297" s="167">
        <v>12400000</v>
      </c>
      <c r="M297" s="158">
        <v>0.83416966284600003</v>
      </c>
      <c r="N297" s="168">
        <v>8.1495227577999998</v>
      </c>
      <c r="O297" s="164" t="s">
        <v>98</v>
      </c>
      <c r="P297" s="160">
        <v>4.0204026000000004E-3</v>
      </c>
      <c r="Q297" s="169"/>
      <c r="R297" s="170"/>
    </row>
    <row r="298" spans="2:18">
      <c r="B298" s="163" t="s">
        <v>123</v>
      </c>
      <c r="C298" s="164" t="s">
        <v>97</v>
      </c>
      <c r="D298" s="165" t="s">
        <v>76</v>
      </c>
      <c r="E298" s="164" t="s">
        <v>77</v>
      </c>
      <c r="F298" s="166">
        <v>43917.592430555553</v>
      </c>
      <c r="G298" s="166">
        <v>45828</v>
      </c>
      <c r="H298" s="165" t="s">
        <v>78</v>
      </c>
      <c r="I298" s="167">
        <v>9270625000</v>
      </c>
      <c r="J298" s="167">
        <v>6699883880</v>
      </c>
      <c r="K298" s="167">
        <v>6577235120.1289082</v>
      </c>
      <c r="L298" s="167">
        <v>9270625000</v>
      </c>
      <c r="M298" s="158">
        <v>0.70947051791299998</v>
      </c>
      <c r="N298" s="168">
        <v>7.6469418174000001</v>
      </c>
      <c r="O298" s="164" t="s">
        <v>98</v>
      </c>
      <c r="P298" s="160">
        <v>2.5564472207</v>
      </c>
      <c r="Q298" s="169"/>
      <c r="R298" s="170"/>
    </row>
    <row r="299" spans="2:18">
      <c r="B299" s="163" t="s">
        <v>123</v>
      </c>
      <c r="C299" s="164" t="s">
        <v>97</v>
      </c>
      <c r="D299" s="165" t="s">
        <v>76</v>
      </c>
      <c r="E299" s="164" t="s">
        <v>77</v>
      </c>
      <c r="F299" s="166">
        <v>44012.502881944441</v>
      </c>
      <c r="G299" s="166">
        <v>45828</v>
      </c>
      <c r="H299" s="165" t="s">
        <v>78</v>
      </c>
      <c r="I299" s="167">
        <v>416250000</v>
      </c>
      <c r="J299" s="167">
        <v>300635248</v>
      </c>
      <c r="K299" s="167">
        <v>300635246.01711619</v>
      </c>
      <c r="L299" s="167">
        <v>416250000</v>
      </c>
      <c r="M299" s="158">
        <v>0.72224683727799999</v>
      </c>
      <c r="N299" s="168">
        <v>7.8948177231000001</v>
      </c>
      <c r="O299" s="164" t="s">
        <v>98</v>
      </c>
      <c r="P299" s="160">
        <v>0.1168512491</v>
      </c>
      <c r="Q299" s="169"/>
      <c r="R299" s="170"/>
    </row>
    <row r="300" spans="2:18">
      <c r="B300" s="163" t="s">
        <v>123</v>
      </c>
      <c r="C300" s="164" t="s">
        <v>97</v>
      </c>
      <c r="D300" s="165" t="s">
        <v>76</v>
      </c>
      <c r="E300" s="164" t="s">
        <v>77</v>
      </c>
      <c r="F300" s="166">
        <v>41703.591145833336</v>
      </c>
      <c r="G300" s="166">
        <v>44097</v>
      </c>
      <c r="H300" s="165" t="s">
        <v>78</v>
      </c>
      <c r="I300" s="167">
        <v>20047500</v>
      </c>
      <c r="J300" s="167">
        <v>11573443</v>
      </c>
      <c r="K300" s="167">
        <v>11346100.588896625</v>
      </c>
      <c r="L300" s="167">
        <v>20047500</v>
      </c>
      <c r="M300" s="158">
        <v>0.56596087237299997</v>
      </c>
      <c r="N300" s="168">
        <v>12.083946855800001</v>
      </c>
      <c r="O300" s="164" t="s">
        <v>98</v>
      </c>
      <c r="P300" s="160">
        <v>4.4100153000000003E-3</v>
      </c>
      <c r="Q300" s="169"/>
      <c r="R300" s="170"/>
    </row>
    <row r="301" spans="2:18">
      <c r="B301" s="163" t="s">
        <v>123</v>
      </c>
      <c r="C301" s="164" t="s">
        <v>97</v>
      </c>
      <c r="D301" s="165" t="s">
        <v>76</v>
      </c>
      <c r="E301" s="164" t="s">
        <v>77</v>
      </c>
      <c r="F301" s="166">
        <v>43917.702731481484</v>
      </c>
      <c r="G301" s="166">
        <v>44461</v>
      </c>
      <c r="H301" s="165" t="s">
        <v>78</v>
      </c>
      <c r="I301" s="167">
        <v>292861808</v>
      </c>
      <c r="J301" s="167">
        <v>264523866</v>
      </c>
      <c r="K301" s="167">
        <v>269472231.32942116</v>
      </c>
      <c r="L301" s="167">
        <v>292861808</v>
      </c>
      <c r="M301" s="158">
        <v>0.92013442507099996</v>
      </c>
      <c r="N301" s="168">
        <v>7.3805710776</v>
      </c>
      <c r="O301" s="164" t="s">
        <v>98</v>
      </c>
      <c r="P301" s="160">
        <v>0.1047387731</v>
      </c>
      <c r="Q301" s="169"/>
      <c r="R301" s="170"/>
    </row>
    <row r="302" spans="2:18">
      <c r="B302" s="163" t="s">
        <v>123</v>
      </c>
      <c r="C302" s="164" t="s">
        <v>97</v>
      </c>
      <c r="D302" s="165" t="s">
        <v>76</v>
      </c>
      <c r="E302" s="164" t="s">
        <v>77</v>
      </c>
      <c r="F302" s="166">
        <v>43510.528124999997</v>
      </c>
      <c r="G302" s="166">
        <v>45828</v>
      </c>
      <c r="H302" s="165" t="s">
        <v>78</v>
      </c>
      <c r="I302" s="167">
        <v>816536250</v>
      </c>
      <c r="J302" s="167">
        <v>554759845</v>
      </c>
      <c r="K302" s="167">
        <v>548574271.40426612</v>
      </c>
      <c r="L302" s="167">
        <v>816536250</v>
      </c>
      <c r="M302" s="158">
        <v>0.67183088491700005</v>
      </c>
      <c r="N302" s="168">
        <v>7.6877567465999999</v>
      </c>
      <c r="O302" s="164" t="s">
        <v>98</v>
      </c>
      <c r="P302" s="160">
        <v>0.21322047120000001</v>
      </c>
      <c r="Q302" s="169"/>
      <c r="R302" s="170"/>
    </row>
    <row r="303" spans="2:18">
      <c r="B303" s="163" t="s">
        <v>123</v>
      </c>
      <c r="C303" s="164" t="s">
        <v>97</v>
      </c>
      <c r="D303" s="165" t="s">
        <v>76</v>
      </c>
      <c r="E303" s="164" t="s">
        <v>77</v>
      </c>
      <c r="F303" s="166">
        <v>43921.620104166665</v>
      </c>
      <c r="G303" s="166">
        <v>45828</v>
      </c>
      <c r="H303" s="165" t="s">
        <v>78</v>
      </c>
      <c r="I303" s="167">
        <v>5705000000</v>
      </c>
      <c r="J303" s="167">
        <v>4126393444</v>
      </c>
      <c r="K303" s="167">
        <v>4047584214.0657191</v>
      </c>
      <c r="L303" s="167">
        <v>5705000000</v>
      </c>
      <c r="M303" s="158">
        <v>0.70948014269299997</v>
      </c>
      <c r="N303" s="168">
        <v>7.6465956200000003</v>
      </c>
      <c r="O303" s="164" t="s">
        <v>98</v>
      </c>
      <c r="P303" s="160">
        <v>1.5732196319</v>
      </c>
      <c r="Q303" s="169"/>
      <c r="R303" s="170"/>
    </row>
    <row r="304" spans="2:18" ht="15.75">
      <c r="B304" s="171" t="s">
        <v>99</v>
      </c>
      <c r="C304" s="172"/>
      <c r="D304" s="173"/>
      <c r="E304" s="172"/>
      <c r="F304" s="174"/>
      <c r="G304" s="174"/>
      <c r="H304" s="173"/>
      <c r="I304" s="175">
        <v>16533720558</v>
      </c>
      <c r="J304" s="175">
        <v>11968006682</v>
      </c>
      <c r="K304" s="175">
        <v>11765190887.353621</v>
      </c>
      <c r="L304" s="175">
        <v>16533720558</v>
      </c>
      <c r="M304" s="158"/>
      <c r="N304" s="176"/>
      <c r="O304" s="172"/>
      <c r="P304" s="177">
        <v>4.5729077639</v>
      </c>
      <c r="Q304" s="178"/>
      <c r="R304" s="179"/>
    </row>
    <row r="305" spans="2:18">
      <c r="B305" s="163" t="s">
        <v>75</v>
      </c>
      <c r="C305" s="164" t="s">
        <v>100</v>
      </c>
      <c r="D305" s="165" t="s">
        <v>76</v>
      </c>
      <c r="E305" s="164" t="s">
        <v>77</v>
      </c>
      <c r="F305" s="166">
        <v>43963.650659722225</v>
      </c>
      <c r="G305" s="166">
        <v>44217</v>
      </c>
      <c r="H305" s="165" t="s">
        <v>78</v>
      </c>
      <c r="I305" s="167">
        <v>500000000</v>
      </c>
      <c r="J305" s="167">
        <v>476102543</v>
      </c>
      <c r="K305" s="167">
        <v>480622029.58661896</v>
      </c>
      <c r="L305" s="167">
        <v>500000000</v>
      </c>
      <c r="M305" s="158">
        <v>0.96124405917300004</v>
      </c>
      <c r="N305" s="168">
        <v>7.2912842015999999</v>
      </c>
      <c r="O305" s="164" t="s">
        <v>79</v>
      </c>
      <c r="P305" s="160">
        <v>0.18680871660000001</v>
      </c>
      <c r="Q305" s="169"/>
      <c r="R305" s="170"/>
    </row>
    <row r="306" spans="2:18">
      <c r="B306" s="163" t="s">
        <v>75</v>
      </c>
      <c r="C306" s="164" t="s">
        <v>100</v>
      </c>
      <c r="D306" s="165" t="s">
        <v>76</v>
      </c>
      <c r="E306" s="164" t="s">
        <v>77</v>
      </c>
      <c r="F306" s="166">
        <v>43858.662418981483</v>
      </c>
      <c r="G306" s="166">
        <v>44217</v>
      </c>
      <c r="H306" s="165" t="s">
        <v>78</v>
      </c>
      <c r="I306" s="167">
        <v>535500000</v>
      </c>
      <c r="J306" s="167">
        <v>500578778</v>
      </c>
      <c r="K306" s="167">
        <v>26171146.344149455</v>
      </c>
      <c r="L306" s="167">
        <v>535500000</v>
      </c>
      <c r="M306" s="158">
        <v>4.8872355451000001E-2</v>
      </c>
      <c r="N306" s="168">
        <v>7.2912840150999996</v>
      </c>
      <c r="O306" s="164" t="s">
        <v>79</v>
      </c>
      <c r="P306" s="160">
        <v>1.0172230900000001E-2</v>
      </c>
      <c r="Q306" s="169"/>
      <c r="R306" s="170"/>
    </row>
    <row r="307" spans="2:18">
      <c r="B307" s="163" t="s">
        <v>75</v>
      </c>
      <c r="C307" s="164" t="s">
        <v>100</v>
      </c>
      <c r="D307" s="165" t="s">
        <v>76</v>
      </c>
      <c r="E307" s="164" t="s">
        <v>77</v>
      </c>
      <c r="F307" s="166">
        <v>44007.710879629631</v>
      </c>
      <c r="G307" s="166">
        <v>44557</v>
      </c>
      <c r="H307" s="165" t="s">
        <v>78</v>
      </c>
      <c r="I307" s="167">
        <v>548972603</v>
      </c>
      <c r="J307" s="167">
        <v>500000001</v>
      </c>
      <c r="K307" s="167">
        <v>500441804.75644612</v>
      </c>
      <c r="L307" s="167">
        <v>548972603</v>
      </c>
      <c r="M307" s="158">
        <v>0.91159704878100001</v>
      </c>
      <c r="N307" s="168">
        <v>6.6598922587000002</v>
      </c>
      <c r="O307" s="164" t="s">
        <v>79</v>
      </c>
      <c r="P307" s="160">
        <v>0.19451228940000001</v>
      </c>
      <c r="Q307" s="169"/>
      <c r="R307" s="170"/>
    </row>
    <row r="308" spans="2:18">
      <c r="B308" s="163" t="s">
        <v>75</v>
      </c>
      <c r="C308" s="164" t="s">
        <v>100</v>
      </c>
      <c r="D308" s="165" t="s">
        <v>76</v>
      </c>
      <c r="E308" s="164" t="s">
        <v>77</v>
      </c>
      <c r="F308" s="166">
        <v>44007.707696759258</v>
      </c>
      <c r="G308" s="166">
        <v>44557</v>
      </c>
      <c r="H308" s="165" t="s">
        <v>78</v>
      </c>
      <c r="I308" s="167">
        <v>548972603</v>
      </c>
      <c r="J308" s="167">
        <v>500000001</v>
      </c>
      <c r="K308" s="167">
        <v>500441804.75644612</v>
      </c>
      <c r="L308" s="167">
        <v>548972603</v>
      </c>
      <c r="M308" s="158">
        <v>0.91159704878100001</v>
      </c>
      <c r="N308" s="168">
        <v>6.6598922587000002</v>
      </c>
      <c r="O308" s="164" t="s">
        <v>79</v>
      </c>
      <c r="P308" s="160">
        <v>0.19451228940000001</v>
      </c>
      <c r="Q308" s="169"/>
      <c r="R308" s="170"/>
    </row>
    <row r="309" spans="2:18">
      <c r="B309" s="163" t="s">
        <v>75</v>
      </c>
      <c r="C309" s="164" t="s">
        <v>100</v>
      </c>
      <c r="D309" s="165" t="s">
        <v>76</v>
      </c>
      <c r="E309" s="164" t="s">
        <v>77</v>
      </c>
      <c r="F309" s="166">
        <v>43761.697974537034</v>
      </c>
      <c r="G309" s="166">
        <v>44312</v>
      </c>
      <c r="H309" s="165" t="s">
        <v>78</v>
      </c>
      <c r="I309" s="167">
        <v>327819180</v>
      </c>
      <c r="J309" s="167">
        <v>299979214</v>
      </c>
      <c r="K309" s="167">
        <v>296559266.35825139</v>
      </c>
      <c r="L309" s="167">
        <v>327819180</v>
      </c>
      <c r="M309" s="158">
        <v>0.90464281668400004</v>
      </c>
      <c r="N309" s="168">
        <v>6.4321814193</v>
      </c>
      <c r="O309" s="164" t="s">
        <v>79</v>
      </c>
      <c r="P309" s="160">
        <v>0.1152669927</v>
      </c>
      <c r="Q309" s="169"/>
      <c r="R309" s="170"/>
    </row>
    <row r="310" spans="2:18">
      <c r="B310" s="163" t="s">
        <v>75</v>
      </c>
      <c r="C310" s="164" t="s">
        <v>100</v>
      </c>
      <c r="D310" s="165" t="s">
        <v>76</v>
      </c>
      <c r="E310" s="164" t="s">
        <v>77</v>
      </c>
      <c r="F310" s="166">
        <v>43979.698217592595</v>
      </c>
      <c r="G310" s="166">
        <v>44529</v>
      </c>
      <c r="H310" s="165" t="s">
        <v>78</v>
      </c>
      <c r="I310" s="167">
        <v>551609589</v>
      </c>
      <c r="J310" s="167">
        <v>500000000</v>
      </c>
      <c r="K310" s="167">
        <v>503079680.05800146</v>
      </c>
      <c r="L310" s="167">
        <v>551609589</v>
      </c>
      <c r="M310" s="158">
        <v>0.91202127390499999</v>
      </c>
      <c r="N310" s="168">
        <v>7.0276799548</v>
      </c>
      <c r="O310" s="164" t="s">
        <v>79</v>
      </c>
      <c r="P310" s="160">
        <v>0.19553758169999999</v>
      </c>
      <c r="Q310" s="169"/>
      <c r="R310" s="170"/>
    </row>
    <row r="311" spans="2:18">
      <c r="B311" s="163" t="s">
        <v>75</v>
      </c>
      <c r="C311" s="164" t="s">
        <v>100</v>
      </c>
      <c r="D311" s="165" t="s">
        <v>76</v>
      </c>
      <c r="E311" s="164" t="s">
        <v>77</v>
      </c>
      <c r="F311" s="166">
        <v>43963.652094907404</v>
      </c>
      <c r="G311" s="166">
        <v>44217</v>
      </c>
      <c r="H311" s="165" t="s">
        <v>78</v>
      </c>
      <c r="I311" s="167">
        <v>500000000</v>
      </c>
      <c r="J311" s="167">
        <v>476102543</v>
      </c>
      <c r="K311" s="167">
        <v>480622029.58661896</v>
      </c>
      <c r="L311" s="167">
        <v>500000000</v>
      </c>
      <c r="M311" s="158">
        <v>0.96124405917300004</v>
      </c>
      <c r="N311" s="168">
        <v>7.2912842015999999</v>
      </c>
      <c r="O311" s="164" t="s">
        <v>79</v>
      </c>
      <c r="P311" s="160">
        <v>0.18680871660000001</v>
      </c>
      <c r="Q311" s="169"/>
      <c r="R311" s="170"/>
    </row>
    <row r="312" spans="2:18">
      <c r="B312" s="163" t="s">
        <v>75</v>
      </c>
      <c r="C312" s="164" t="s">
        <v>100</v>
      </c>
      <c r="D312" s="165" t="s">
        <v>76</v>
      </c>
      <c r="E312" s="164" t="s">
        <v>77</v>
      </c>
      <c r="F312" s="166">
        <v>43881.68540509259</v>
      </c>
      <c r="G312" s="166">
        <v>44426</v>
      </c>
      <c r="H312" s="165" t="s">
        <v>78</v>
      </c>
      <c r="I312" s="167">
        <v>553478082</v>
      </c>
      <c r="J312" s="167">
        <v>500097091</v>
      </c>
      <c r="K312" s="167">
        <v>504093289.05741256</v>
      </c>
      <c r="L312" s="167">
        <v>553478082</v>
      </c>
      <c r="M312" s="158">
        <v>0.91077371525899997</v>
      </c>
      <c r="N312" s="168">
        <v>7.3441991146000003</v>
      </c>
      <c r="O312" s="164" t="s">
        <v>79</v>
      </c>
      <c r="P312" s="160">
        <v>0.19593155239999999</v>
      </c>
      <c r="Q312" s="169"/>
      <c r="R312" s="170"/>
    </row>
    <row r="313" spans="2:18">
      <c r="B313" s="163" t="s">
        <v>75</v>
      </c>
      <c r="C313" s="164" t="s">
        <v>100</v>
      </c>
      <c r="D313" s="165" t="s">
        <v>76</v>
      </c>
      <c r="E313" s="164" t="s">
        <v>77</v>
      </c>
      <c r="F313" s="166">
        <v>44007.709733796299</v>
      </c>
      <c r="G313" s="166">
        <v>44557</v>
      </c>
      <c r="H313" s="165" t="s">
        <v>78</v>
      </c>
      <c r="I313" s="167">
        <v>548972603</v>
      </c>
      <c r="J313" s="167">
        <v>500000001</v>
      </c>
      <c r="K313" s="167">
        <v>500441804.75644612</v>
      </c>
      <c r="L313" s="167">
        <v>548972603</v>
      </c>
      <c r="M313" s="158">
        <v>0.91159704878100001</v>
      </c>
      <c r="N313" s="168">
        <v>6.6598922587000002</v>
      </c>
      <c r="O313" s="164" t="s">
        <v>79</v>
      </c>
      <c r="P313" s="160">
        <v>0.19451228940000001</v>
      </c>
      <c r="Q313" s="169"/>
      <c r="R313" s="170"/>
    </row>
    <row r="314" spans="2:18">
      <c r="B314" s="163" t="s">
        <v>75</v>
      </c>
      <c r="C314" s="164" t="s">
        <v>100</v>
      </c>
      <c r="D314" s="165" t="s">
        <v>76</v>
      </c>
      <c r="E314" s="164" t="s">
        <v>77</v>
      </c>
      <c r="F314" s="166">
        <v>43858.660787037035</v>
      </c>
      <c r="G314" s="166">
        <v>44217</v>
      </c>
      <c r="H314" s="165" t="s">
        <v>78</v>
      </c>
      <c r="I314" s="167">
        <v>535500000</v>
      </c>
      <c r="J314" s="167">
        <v>500578778</v>
      </c>
      <c r="K314" s="167">
        <v>26171146.344149455</v>
      </c>
      <c r="L314" s="167">
        <v>535500000</v>
      </c>
      <c r="M314" s="158">
        <v>4.8872355451000001E-2</v>
      </c>
      <c r="N314" s="168">
        <v>7.2912840150999996</v>
      </c>
      <c r="O314" s="164" t="s">
        <v>79</v>
      </c>
      <c r="P314" s="160">
        <v>1.0172230900000001E-2</v>
      </c>
      <c r="Q314" s="169"/>
      <c r="R314" s="170"/>
    </row>
    <row r="315" spans="2:18">
      <c r="B315" s="163" t="s">
        <v>75</v>
      </c>
      <c r="C315" s="164" t="s">
        <v>100</v>
      </c>
      <c r="D315" s="165" t="s">
        <v>76</v>
      </c>
      <c r="E315" s="164" t="s">
        <v>77</v>
      </c>
      <c r="F315" s="166">
        <v>43979.700011574074</v>
      </c>
      <c r="G315" s="166">
        <v>44529</v>
      </c>
      <c r="H315" s="165" t="s">
        <v>78</v>
      </c>
      <c r="I315" s="167">
        <v>551609589</v>
      </c>
      <c r="J315" s="167">
        <v>500000000</v>
      </c>
      <c r="K315" s="167">
        <v>503079680.05800146</v>
      </c>
      <c r="L315" s="167">
        <v>551609589</v>
      </c>
      <c r="M315" s="158">
        <v>0.91202127390499999</v>
      </c>
      <c r="N315" s="168">
        <v>7.0276799548</v>
      </c>
      <c r="O315" s="164" t="s">
        <v>79</v>
      </c>
      <c r="P315" s="160">
        <v>0.19553758169999999</v>
      </c>
      <c r="Q315" s="169"/>
      <c r="R315" s="170"/>
    </row>
    <row r="316" spans="2:18">
      <c r="B316" s="163" t="s">
        <v>75</v>
      </c>
      <c r="C316" s="164" t="s">
        <v>100</v>
      </c>
      <c r="D316" s="165" t="s">
        <v>76</v>
      </c>
      <c r="E316" s="164" t="s">
        <v>77</v>
      </c>
      <c r="F316" s="166">
        <v>43979.696412037039</v>
      </c>
      <c r="G316" s="166">
        <v>44529</v>
      </c>
      <c r="H316" s="165" t="s">
        <v>78</v>
      </c>
      <c r="I316" s="167">
        <v>551609589</v>
      </c>
      <c r="J316" s="167">
        <v>500000000</v>
      </c>
      <c r="K316" s="167">
        <v>503079680.05800146</v>
      </c>
      <c r="L316" s="167">
        <v>551609589</v>
      </c>
      <c r="M316" s="158">
        <v>0.91202127390499999</v>
      </c>
      <c r="N316" s="168">
        <v>7.0276799548</v>
      </c>
      <c r="O316" s="164" t="s">
        <v>79</v>
      </c>
      <c r="P316" s="160">
        <v>0.19553758169999999</v>
      </c>
      <c r="Q316" s="169"/>
      <c r="R316" s="170"/>
    </row>
    <row r="317" spans="2:18">
      <c r="B317" s="163" t="s">
        <v>75</v>
      </c>
      <c r="C317" s="164" t="s">
        <v>100</v>
      </c>
      <c r="D317" s="165" t="s">
        <v>76</v>
      </c>
      <c r="E317" s="164" t="s">
        <v>77</v>
      </c>
      <c r="F317" s="166">
        <v>43963.651030092595</v>
      </c>
      <c r="G317" s="166">
        <v>44217</v>
      </c>
      <c r="H317" s="165" t="s">
        <v>78</v>
      </c>
      <c r="I317" s="167">
        <v>500000000</v>
      </c>
      <c r="J317" s="167">
        <v>476102543</v>
      </c>
      <c r="K317" s="167">
        <v>480622029.58661896</v>
      </c>
      <c r="L317" s="167">
        <v>500000000</v>
      </c>
      <c r="M317" s="158">
        <v>0.96124405917300004</v>
      </c>
      <c r="N317" s="168">
        <v>7.2912842015999999</v>
      </c>
      <c r="O317" s="164" t="s">
        <v>79</v>
      </c>
      <c r="P317" s="160">
        <v>0.18680871660000001</v>
      </c>
      <c r="Q317" s="169"/>
      <c r="R317" s="170"/>
    </row>
    <row r="318" spans="2:18">
      <c r="B318" s="163" t="s">
        <v>75</v>
      </c>
      <c r="C318" s="164" t="s">
        <v>100</v>
      </c>
      <c r="D318" s="165" t="s">
        <v>76</v>
      </c>
      <c r="E318" s="164" t="s">
        <v>77</v>
      </c>
      <c r="F318" s="166">
        <v>43858.6641087963</v>
      </c>
      <c r="G318" s="166">
        <v>44217</v>
      </c>
      <c r="H318" s="165" t="s">
        <v>78</v>
      </c>
      <c r="I318" s="167">
        <v>535500000</v>
      </c>
      <c r="J318" s="167">
        <v>500578778</v>
      </c>
      <c r="K318" s="167">
        <v>26171146.344149455</v>
      </c>
      <c r="L318" s="167">
        <v>535500000</v>
      </c>
      <c r="M318" s="158">
        <v>4.8872355451000001E-2</v>
      </c>
      <c r="N318" s="168">
        <v>7.2912840150999996</v>
      </c>
      <c r="O318" s="164" t="s">
        <v>79</v>
      </c>
      <c r="P318" s="160">
        <v>1.0172230900000001E-2</v>
      </c>
      <c r="Q318" s="169"/>
      <c r="R318" s="170"/>
    </row>
    <row r="319" spans="2:18">
      <c r="B319" s="163" t="s">
        <v>75</v>
      </c>
      <c r="C319" s="164" t="s">
        <v>100</v>
      </c>
      <c r="D319" s="165" t="s">
        <v>76</v>
      </c>
      <c r="E319" s="164" t="s">
        <v>77</v>
      </c>
      <c r="F319" s="166">
        <v>44007.711192129631</v>
      </c>
      <c r="G319" s="166">
        <v>44557</v>
      </c>
      <c r="H319" s="165" t="s">
        <v>78</v>
      </c>
      <c r="I319" s="167">
        <v>548972603</v>
      </c>
      <c r="J319" s="167">
        <v>500000001</v>
      </c>
      <c r="K319" s="167">
        <v>500441804.75644612</v>
      </c>
      <c r="L319" s="167">
        <v>548972603</v>
      </c>
      <c r="M319" s="158">
        <v>0.91159704878100001</v>
      </c>
      <c r="N319" s="168">
        <v>6.6598922587000002</v>
      </c>
      <c r="O319" s="164" t="s">
        <v>79</v>
      </c>
      <c r="P319" s="160">
        <v>0.19451228940000001</v>
      </c>
      <c r="Q319" s="169"/>
      <c r="R319" s="170"/>
    </row>
    <row r="320" spans="2:18">
      <c r="B320" s="163" t="s">
        <v>75</v>
      </c>
      <c r="C320" s="164" t="s">
        <v>100</v>
      </c>
      <c r="D320" s="165" t="s">
        <v>76</v>
      </c>
      <c r="E320" s="164" t="s">
        <v>77</v>
      </c>
      <c r="F320" s="166">
        <v>44007.708020833335</v>
      </c>
      <c r="G320" s="166">
        <v>44557</v>
      </c>
      <c r="H320" s="165" t="s">
        <v>78</v>
      </c>
      <c r="I320" s="167">
        <v>548972603</v>
      </c>
      <c r="J320" s="167">
        <v>500000001</v>
      </c>
      <c r="K320" s="167">
        <v>500441804.75644612</v>
      </c>
      <c r="L320" s="167">
        <v>548972603</v>
      </c>
      <c r="M320" s="158">
        <v>0.91159704878100001</v>
      </c>
      <c r="N320" s="168">
        <v>6.6598922587000002</v>
      </c>
      <c r="O320" s="164" t="s">
        <v>79</v>
      </c>
      <c r="P320" s="160">
        <v>0.19451228940000001</v>
      </c>
      <c r="Q320" s="169"/>
      <c r="R320" s="170"/>
    </row>
    <row r="321" spans="2:18">
      <c r="B321" s="163" t="s">
        <v>75</v>
      </c>
      <c r="C321" s="164" t="s">
        <v>100</v>
      </c>
      <c r="D321" s="165" t="s">
        <v>76</v>
      </c>
      <c r="E321" s="164" t="s">
        <v>77</v>
      </c>
      <c r="F321" s="166">
        <v>43858.658946759257</v>
      </c>
      <c r="G321" s="166">
        <v>44217</v>
      </c>
      <c r="H321" s="165" t="s">
        <v>78</v>
      </c>
      <c r="I321" s="167">
        <v>535500000</v>
      </c>
      <c r="J321" s="167">
        <v>500578778</v>
      </c>
      <c r="K321" s="167">
        <v>26171146.344149455</v>
      </c>
      <c r="L321" s="167">
        <v>535500000</v>
      </c>
      <c r="M321" s="158">
        <v>4.8872355451000001E-2</v>
      </c>
      <c r="N321" s="168">
        <v>7.2912840150999996</v>
      </c>
      <c r="O321" s="164" t="s">
        <v>79</v>
      </c>
      <c r="P321" s="160">
        <v>1.0172230900000001E-2</v>
      </c>
      <c r="Q321" s="169"/>
      <c r="R321" s="170"/>
    </row>
    <row r="322" spans="2:18">
      <c r="B322" s="163" t="s">
        <v>75</v>
      </c>
      <c r="C322" s="164" t="s">
        <v>100</v>
      </c>
      <c r="D322" s="165" t="s">
        <v>76</v>
      </c>
      <c r="E322" s="164" t="s">
        <v>77</v>
      </c>
      <c r="F322" s="166">
        <v>43979.69871527778</v>
      </c>
      <c r="G322" s="166">
        <v>44529</v>
      </c>
      <c r="H322" s="165" t="s">
        <v>78</v>
      </c>
      <c r="I322" s="167">
        <v>551609589</v>
      </c>
      <c r="J322" s="167">
        <v>500000000</v>
      </c>
      <c r="K322" s="167">
        <v>503079680.05800146</v>
      </c>
      <c r="L322" s="167">
        <v>551609589</v>
      </c>
      <c r="M322" s="158">
        <v>0.91202127390499999</v>
      </c>
      <c r="N322" s="168">
        <v>7.0276799548</v>
      </c>
      <c r="O322" s="164" t="s">
        <v>79</v>
      </c>
      <c r="P322" s="160">
        <v>0.19553758169999999</v>
      </c>
      <c r="Q322" s="169"/>
      <c r="R322" s="170"/>
    </row>
    <row r="323" spans="2:18">
      <c r="B323" s="163" t="s">
        <v>75</v>
      </c>
      <c r="C323" s="164" t="s">
        <v>100</v>
      </c>
      <c r="D323" s="165" t="s">
        <v>76</v>
      </c>
      <c r="E323" s="164" t="s">
        <v>77</v>
      </c>
      <c r="F323" s="166">
        <v>43963.652430555558</v>
      </c>
      <c r="G323" s="166">
        <v>44217</v>
      </c>
      <c r="H323" s="165" t="s">
        <v>78</v>
      </c>
      <c r="I323" s="167">
        <v>500000000</v>
      </c>
      <c r="J323" s="167">
        <v>476102543</v>
      </c>
      <c r="K323" s="167">
        <v>480622029.58661896</v>
      </c>
      <c r="L323" s="167">
        <v>500000000</v>
      </c>
      <c r="M323" s="158">
        <v>0.96124405917300004</v>
      </c>
      <c r="N323" s="168">
        <v>7.2912842015999999</v>
      </c>
      <c r="O323" s="164" t="s">
        <v>79</v>
      </c>
      <c r="P323" s="160">
        <v>0.18680871660000001</v>
      </c>
      <c r="Q323" s="169"/>
      <c r="R323" s="170"/>
    </row>
    <row r="324" spans="2:18">
      <c r="B324" s="163" t="s">
        <v>75</v>
      </c>
      <c r="C324" s="164" t="s">
        <v>100</v>
      </c>
      <c r="D324" s="165" t="s">
        <v>76</v>
      </c>
      <c r="E324" s="164" t="s">
        <v>77</v>
      </c>
      <c r="F324" s="166">
        <v>43881.685960648145</v>
      </c>
      <c r="G324" s="166">
        <v>44426</v>
      </c>
      <c r="H324" s="165" t="s">
        <v>78</v>
      </c>
      <c r="I324" s="167">
        <v>553478082</v>
      </c>
      <c r="J324" s="167">
        <v>500097091</v>
      </c>
      <c r="K324" s="167">
        <v>504093289.05741256</v>
      </c>
      <c r="L324" s="167">
        <v>553478082</v>
      </c>
      <c r="M324" s="158">
        <v>0.91077371525899997</v>
      </c>
      <c r="N324" s="168">
        <v>7.3441991146000003</v>
      </c>
      <c r="O324" s="164" t="s">
        <v>79</v>
      </c>
      <c r="P324" s="160">
        <v>0.19593155239999999</v>
      </c>
      <c r="Q324" s="169"/>
      <c r="R324" s="170"/>
    </row>
    <row r="325" spans="2:18">
      <c r="B325" s="163" t="s">
        <v>75</v>
      </c>
      <c r="C325" s="164" t="s">
        <v>100</v>
      </c>
      <c r="D325" s="165" t="s">
        <v>76</v>
      </c>
      <c r="E325" s="164" t="s">
        <v>77</v>
      </c>
      <c r="F325" s="166">
        <v>43858.661273148151</v>
      </c>
      <c r="G325" s="166">
        <v>44217</v>
      </c>
      <c r="H325" s="165" t="s">
        <v>78</v>
      </c>
      <c r="I325" s="167">
        <v>535500000</v>
      </c>
      <c r="J325" s="167">
        <v>500578778</v>
      </c>
      <c r="K325" s="167">
        <v>26171146.344149455</v>
      </c>
      <c r="L325" s="167">
        <v>535500000</v>
      </c>
      <c r="M325" s="158">
        <v>4.8872355451000001E-2</v>
      </c>
      <c r="N325" s="168">
        <v>7.2912840150999996</v>
      </c>
      <c r="O325" s="164" t="s">
        <v>79</v>
      </c>
      <c r="P325" s="160">
        <v>1.0172230900000001E-2</v>
      </c>
      <c r="Q325" s="169"/>
      <c r="R325" s="170"/>
    </row>
    <row r="326" spans="2:18">
      <c r="B326" s="163" t="s">
        <v>75</v>
      </c>
      <c r="C326" s="164" t="s">
        <v>100</v>
      </c>
      <c r="D326" s="165" t="s">
        <v>76</v>
      </c>
      <c r="E326" s="164" t="s">
        <v>77</v>
      </c>
      <c r="F326" s="166">
        <v>44007.710057870368</v>
      </c>
      <c r="G326" s="166">
        <v>44557</v>
      </c>
      <c r="H326" s="165" t="s">
        <v>78</v>
      </c>
      <c r="I326" s="167">
        <v>548972603</v>
      </c>
      <c r="J326" s="167">
        <v>500000001</v>
      </c>
      <c r="K326" s="167">
        <v>500441804.75644612</v>
      </c>
      <c r="L326" s="167">
        <v>548972603</v>
      </c>
      <c r="M326" s="158">
        <v>0.91159704878100001</v>
      </c>
      <c r="N326" s="168">
        <v>6.6598922587000002</v>
      </c>
      <c r="O326" s="164" t="s">
        <v>79</v>
      </c>
      <c r="P326" s="160">
        <v>0.19451228940000001</v>
      </c>
      <c r="Q326" s="169"/>
      <c r="R326" s="170"/>
    </row>
    <row r="327" spans="2:18">
      <c r="B327" s="163" t="s">
        <v>75</v>
      </c>
      <c r="C327" s="164" t="s">
        <v>100</v>
      </c>
      <c r="D327" s="165" t="s">
        <v>76</v>
      </c>
      <c r="E327" s="164" t="s">
        <v>77</v>
      </c>
      <c r="F327" s="166">
        <v>43979.700520833336</v>
      </c>
      <c r="G327" s="166">
        <v>44529</v>
      </c>
      <c r="H327" s="165" t="s">
        <v>78</v>
      </c>
      <c r="I327" s="167">
        <v>551609589</v>
      </c>
      <c r="J327" s="167">
        <v>500000000</v>
      </c>
      <c r="K327" s="167">
        <v>503079680.05800146</v>
      </c>
      <c r="L327" s="167">
        <v>551609589</v>
      </c>
      <c r="M327" s="158">
        <v>0.91202127390499999</v>
      </c>
      <c r="N327" s="168">
        <v>7.0276799548</v>
      </c>
      <c r="O327" s="164" t="s">
        <v>79</v>
      </c>
      <c r="P327" s="160">
        <v>0.19553758169999999</v>
      </c>
      <c r="Q327" s="169"/>
      <c r="R327" s="170"/>
    </row>
    <row r="328" spans="2:18">
      <c r="B328" s="163" t="s">
        <v>75</v>
      </c>
      <c r="C328" s="164" t="s">
        <v>100</v>
      </c>
      <c r="D328" s="165" t="s">
        <v>76</v>
      </c>
      <c r="E328" s="164" t="s">
        <v>77</v>
      </c>
      <c r="F328" s="166">
        <v>43979.697129629632</v>
      </c>
      <c r="G328" s="166">
        <v>44529</v>
      </c>
      <c r="H328" s="165" t="s">
        <v>78</v>
      </c>
      <c r="I328" s="167">
        <v>551609589</v>
      </c>
      <c r="J328" s="167">
        <v>500000000</v>
      </c>
      <c r="K328" s="167">
        <v>503079680.05800146</v>
      </c>
      <c r="L328" s="167">
        <v>551609589</v>
      </c>
      <c r="M328" s="158">
        <v>0.91202127390499999</v>
      </c>
      <c r="N328" s="168">
        <v>7.0276799548</v>
      </c>
      <c r="O328" s="164" t="s">
        <v>79</v>
      </c>
      <c r="P328" s="160">
        <v>0.19553758169999999</v>
      </c>
      <c r="Q328" s="169"/>
      <c r="R328" s="170"/>
    </row>
    <row r="329" spans="2:18">
      <c r="B329" s="163" t="s">
        <v>75</v>
      </c>
      <c r="C329" s="164" t="s">
        <v>100</v>
      </c>
      <c r="D329" s="165" t="s">
        <v>76</v>
      </c>
      <c r="E329" s="164" t="s">
        <v>77</v>
      </c>
      <c r="F329" s="166">
        <v>43963.651400462964</v>
      </c>
      <c r="G329" s="166">
        <v>44217</v>
      </c>
      <c r="H329" s="165" t="s">
        <v>78</v>
      </c>
      <c r="I329" s="167">
        <v>500000000</v>
      </c>
      <c r="J329" s="167">
        <v>476102543</v>
      </c>
      <c r="K329" s="167">
        <v>480622029.58661896</v>
      </c>
      <c r="L329" s="167">
        <v>500000000</v>
      </c>
      <c r="M329" s="158">
        <v>0.96124405917300004</v>
      </c>
      <c r="N329" s="168">
        <v>7.2912842015999999</v>
      </c>
      <c r="O329" s="164" t="s">
        <v>79</v>
      </c>
      <c r="P329" s="160">
        <v>0.18680871660000001</v>
      </c>
      <c r="Q329" s="169"/>
      <c r="R329" s="170"/>
    </row>
    <row r="330" spans="2:18">
      <c r="B330" s="163" t="s">
        <v>75</v>
      </c>
      <c r="C330" s="164" t="s">
        <v>100</v>
      </c>
      <c r="D330" s="165" t="s">
        <v>76</v>
      </c>
      <c r="E330" s="164" t="s">
        <v>77</v>
      </c>
      <c r="F330" s="166">
        <v>43881.684050925927</v>
      </c>
      <c r="G330" s="166">
        <v>44426</v>
      </c>
      <c r="H330" s="165" t="s">
        <v>78</v>
      </c>
      <c r="I330" s="167">
        <v>553478082</v>
      </c>
      <c r="J330" s="167">
        <v>500097091</v>
      </c>
      <c r="K330" s="167">
        <v>504093289.05741256</v>
      </c>
      <c r="L330" s="167">
        <v>553478082</v>
      </c>
      <c r="M330" s="158">
        <v>0.91077371525899997</v>
      </c>
      <c r="N330" s="168">
        <v>7.3441991146000003</v>
      </c>
      <c r="O330" s="164" t="s">
        <v>79</v>
      </c>
      <c r="P330" s="160">
        <v>0.19593155239999999</v>
      </c>
      <c r="Q330" s="169"/>
      <c r="R330" s="170"/>
    </row>
    <row r="331" spans="2:18">
      <c r="B331" s="163" t="s">
        <v>75</v>
      </c>
      <c r="C331" s="164" t="s">
        <v>100</v>
      </c>
      <c r="D331" s="165" t="s">
        <v>76</v>
      </c>
      <c r="E331" s="164" t="s">
        <v>77</v>
      </c>
      <c r="F331" s="166">
        <v>44007.708321759259</v>
      </c>
      <c r="G331" s="166">
        <v>44557</v>
      </c>
      <c r="H331" s="165" t="s">
        <v>78</v>
      </c>
      <c r="I331" s="167">
        <v>548972603</v>
      </c>
      <c r="J331" s="167">
        <v>500000001</v>
      </c>
      <c r="K331" s="167">
        <v>500441804.75644612</v>
      </c>
      <c r="L331" s="167">
        <v>548972603</v>
      </c>
      <c r="M331" s="158">
        <v>0.91159704878100001</v>
      </c>
      <c r="N331" s="168">
        <v>6.6598922587000002</v>
      </c>
      <c r="O331" s="164" t="s">
        <v>79</v>
      </c>
      <c r="P331" s="160">
        <v>0.19451228940000001</v>
      </c>
      <c r="Q331" s="169"/>
      <c r="R331" s="170"/>
    </row>
    <row r="332" spans="2:18">
      <c r="B332" s="163" t="s">
        <v>75</v>
      </c>
      <c r="C332" s="164" t="s">
        <v>100</v>
      </c>
      <c r="D332" s="165" t="s">
        <v>76</v>
      </c>
      <c r="E332" s="164" t="s">
        <v>77</v>
      </c>
      <c r="F332" s="166">
        <v>43858.659444444442</v>
      </c>
      <c r="G332" s="166">
        <v>44217</v>
      </c>
      <c r="H332" s="165" t="s">
        <v>78</v>
      </c>
      <c r="I332" s="167">
        <v>535500000</v>
      </c>
      <c r="J332" s="167">
        <v>500578778</v>
      </c>
      <c r="K332" s="167">
        <v>26171146.344149455</v>
      </c>
      <c r="L332" s="167">
        <v>535500000</v>
      </c>
      <c r="M332" s="158">
        <v>4.8872355451000001E-2</v>
      </c>
      <c r="N332" s="168">
        <v>7.2912840150999996</v>
      </c>
      <c r="O332" s="164" t="s">
        <v>79</v>
      </c>
      <c r="P332" s="160">
        <v>1.0172230900000001E-2</v>
      </c>
      <c r="Q332" s="169"/>
      <c r="R332" s="170"/>
    </row>
    <row r="333" spans="2:18">
      <c r="B333" s="163" t="s">
        <v>75</v>
      </c>
      <c r="C333" s="164" t="s">
        <v>100</v>
      </c>
      <c r="D333" s="165" t="s">
        <v>76</v>
      </c>
      <c r="E333" s="164" t="s">
        <v>77</v>
      </c>
      <c r="F333" s="166">
        <v>43979.699097222219</v>
      </c>
      <c r="G333" s="166">
        <v>44529</v>
      </c>
      <c r="H333" s="165" t="s">
        <v>78</v>
      </c>
      <c r="I333" s="167">
        <v>551609589</v>
      </c>
      <c r="J333" s="167">
        <v>500000000</v>
      </c>
      <c r="K333" s="167">
        <v>503079680.05800146</v>
      </c>
      <c r="L333" s="167">
        <v>551609589</v>
      </c>
      <c r="M333" s="158">
        <v>0.91202127390499999</v>
      </c>
      <c r="N333" s="168">
        <v>7.0276799548</v>
      </c>
      <c r="O333" s="164" t="s">
        <v>79</v>
      </c>
      <c r="P333" s="160">
        <v>0.19553758169999999</v>
      </c>
      <c r="Q333" s="169"/>
      <c r="R333" s="170"/>
    </row>
    <row r="334" spans="2:18">
      <c r="B334" s="163" t="s">
        <v>75</v>
      </c>
      <c r="C334" s="164" t="s">
        <v>100</v>
      </c>
      <c r="D334" s="165" t="s">
        <v>76</v>
      </c>
      <c r="E334" s="164" t="s">
        <v>77</v>
      </c>
      <c r="F334" s="166">
        <v>43963.652766203704</v>
      </c>
      <c r="G334" s="166">
        <v>44217</v>
      </c>
      <c r="H334" s="165" t="s">
        <v>78</v>
      </c>
      <c r="I334" s="167">
        <v>500000000</v>
      </c>
      <c r="J334" s="167">
        <v>476102543</v>
      </c>
      <c r="K334" s="167">
        <v>480622029.58661896</v>
      </c>
      <c r="L334" s="167">
        <v>500000000</v>
      </c>
      <c r="M334" s="158">
        <v>0.96124405917300004</v>
      </c>
      <c r="N334" s="168">
        <v>7.2912842015999999</v>
      </c>
      <c r="O334" s="164" t="s">
        <v>79</v>
      </c>
      <c r="P334" s="160">
        <v>0.18680871660000001</v>
      </c>
      <c r="Q334" s="169"/>
      <c r="R334" s="170"/>
    </row>
    <row r="335" spans="2:18">
      <c r="B335" s="163" t="s">
        <v>75</v>
      </c>
      <c r="C335" s="164" t="s">
        <v>100</v>
      </c>
      <c r="D335" s="165" t="s">
        <v>76</v>
      </c>
      <c r="E335" s="164" t="s">
        <v>77</v>
      </c>
      <c r="F335" s="166">
        <v>43963.648414351854</v>
      </c>
      <c r="G335" s="166">
        <v>44217</v>
      </c>
      <c r="H335" s="165" t="s">
        <v>78</v>
      </c>
      <c r="I335" s="167">
        <v>500000000</v>
      </c>
      <c r="J335" s="167">
        <v>476102543</v>
      </c>
      <c r="K335" s="167">
        <v>480622029.58661896</v>
      </c>
      <c r="L335" s="167">
        <v>500000000</v>
      </c>
      <c r="M335" s="158">
        <v>0.96124405917300004</v>
      </c>
      <c r="N335" s="168">
        <v>7.2912842015999999</v>
      </c>
      <c r="O335" s="164" t="s">
        <v>79</v>
      </c>
      <c r="P335" s="160">
        <v>0.18680871660000001</v>
      </c>
      <c r="Q335" s="169"/>
      <c r="R335" s="170"/>
    </row>
    <row r="336" spans="2:18">
      <c r="B336" s="163" t="s">
        <v>75</v>
      </c>
      <c r="C336" s="164" t="s">
        <v>100</v>
      </c>
      <c r="D336" s="165" t="s">
        <v>76</v>
      </c>
      <c r="E336" s="164" t="s">
        <v>77</v>
      </c>
      <c r="F336" s="166">
        <v>43858.66201388889</v>
      </c>
      <c r="G336" s="166">
        <v>44217</v>
      </c>
      <c r="H336" s="165" t="s">
        <v>78</v>
      </c>
      <c r="I336" s="167">
        <v>535500000</v>
      </c>
      <c r="J336" s="167">
        <v>500578778</v>
      </c>
      <c r="K336" s="167">
        <v>26171146.344149455</v>
      </c>
      <c r="L336" s="167">
        <v>535500000</v>
      </c>
      <c r="M336" s="158">
        <v>4.8872355451000001E-2</v>
      </c>
      <c r="N336" s="168">
        <v>7.2912840150999996</v>
      </c>
      <c r="O336" s="164" t="s">
        <v>79</v>
      </c>
      <c r="P336" s="160">
        <v>1.0172230900000001E-2</v>
      </c>
      <c r="Q336" s="169"/>
      <c r="R336" s="170"/>
    </row>
    <row r="337" spans="2:18">
      <c r="B337" s="163" t="s">
        <v>75</v>
      </c>
      <c r="C337" s="164" t="s">
        <v>100</v>
      </c>
      <c r="D337" s="165" t="s">
        <v>76</v>
      </c>
      <c r="E337" s="164" t="s">
        <v>77</v>
      </c>
      <c r="F337" s="166">
        <v>44007.710416666669</v>
      </c>
      <c r="G337" s="166">
        <v>44557</v>
      </c>
      <c r="H337" s="165" t="s">
        <v>78</v>
      </c>
      <c r="I337" s="167">
        <v>548972603</v>
      </c>
      <c r="J337" s="167">
        <v>500000001</v>
      </c>
      <c r="K337" s="167">
        <v>500441804.75644612</v>
      </c>
      <c r="L337" s="167">
        <v>548972603</v>
      </c>
      <c r="M337" s="158">
        <v>0.91159704878100001</v>
      </c>
      <c r="N337" s="168">
        <v>6.6598922587000002</v>
      </c>
      <c r="O337" s="164" t="s">
        <v>79</v>
      </c>
      <c r="P337" s="160">
        <v>0.19451228940000001</v>
      </c>
      <c r="Q337" s="169"/>
      <c r="R337" s="170"/>
    </row>
    <row r="338" spans="2:18">
      <c r="B338" s="163" t="s">
        <v>75</v>
      </c>
      <c r="C338" s="164" t="s">
        <v>100</v>
      </c>
      <c r="D338" s="165" t="s">
        <v>76</v>
      </c>
      <c r="E338" s="164" t="s">
        <v>77</v>
      </c>
      <c r="F338" s="166">
        <v>44007.707349537035</v>
      </c>
      <c r="G338" s="166">
        <v>44557</v>
      </c>
      <c r="H338" s="165" t="s">
        <v>78</v>
      </c>
      <c r="I338" s="167">
        <v>548972603</v>
      </c>
      <c r="J338" s="167">
        <v>500000001</v>
      </c>
      <c r="K338" s="167">
        <v>500441804.75644612</v>
      </c>
      <c r="L338" s="167">
        <v>548972603</v>
      </c>
      <c r="M338" s="158">
        <v>0.91159704878100001</v>
      </c>
      <c r="N338" s="168">
        <v>6.6598922587000002</v>
      </c>
      <c r="O338" s="164" t="s">
        <v>79</v>
      </c>
      <c r="P338" s="160">
        <v>0.19451228940000001</v>
      </c>
      <c r="Q338" s="169"/>
      <c r="R338" s="170"/>
    </row>
    <row r="339" spans="2:18">
      <c r="B339" s="163" t="s">
        <v>75</v>
      </c>
      <c r="C339" s="164" t="s">
        <v>100</v>
      </c>
      <c r="D339" s="165" t="s">
        <v>76</v>
      </c>
      <c r="E339" s="164" t="s">
        <v>77</v>
      </c>
      <c r="F339" s="166">
        <v>43572.688043981485</v>
      </c>
      <c r="G339" s="166">
        <v>44092</v>
      </c>
      <c r="H339" s="165" t="s">
        <v>78</v>
      </c>
      <c r="I339" s="167">
        <v>706520547</v>
      </c>
      <c r="J339" s="167">
        <v>641665359</v>
      </c>
      <c r="K339" s="167">
        <v>607608602.51436317</v>
      </c>
      <c r="L339" s="167">
        <v>706520547</v>
      </c>
      <c r="M339" s="158">
        <v>0.86000131927400003</v>
      </c>
      <c r="N339" s="168">
        <v>7.5867025193000002</v>
      </c>
      <c r="O339" s="164" t="s">
        <v>79</v>
      </c>
      <c r="P339" s="160">
        <v>0.23616600209999999</v>
      </c>
      <c r="Q339" s="169"/>
      <c r="R339" s="170"/>
    </row>
    <row r="340" spans="2:18">
      <c r="B340" s="163" t="s">
        <v>75</v>
      </c>
      <c r="C340" s="164" t="s">
        <v>100</v>
      </c>
      <c r="D340" s="165" t="s">
        <v>76</v>
      </c>
      <c r="E340" s="164" t="s">
        <v>77</v>
      </c>
      <c r="F340" s="166">
        <v>43979.697766203702</v>
      </c>
      <c r="G340" s="166">
        <v>44529</v>
      </c>
      <c r="H340" s="165" t="s">
        <v>78</v>
      </c>
      <c r="I340" s="167">
        <v>551609589</v>
      </c>
      <c r="J340" s="167">
        <v>500000000</v>
      </c>
      <c r="K340" s="167">
        <v>503079680.05800146</v>
      </c>
      <c r="L340" s="167">
        <v>551609589</v>
      </c>
      <c r="M340" s="158">
        <v>0.91202127390499999</v>
      </c>
      <c r="N340" s="168">
        <v>7.0276799548</v>
      </c>
      <c r="O340" s="164" t="s">
        <v>79</v>
      </c>
      <c r="P340" s="160">
        <v>0.19553758169999999</v>
      </c>
      <c r="Q340" s="169"/>
      <c r="R340" s="170"/>
    </row>
    <row r="341" spans="2:18">
      <c r="B341" s="163" t="s">
        <v>75</v>
      </c>
      <c r="C341" s="164" t="s">
        <v>100</v>
      </c>
      <c r="D341" s="165" t="s">
        <v>76</v>
      </c>
      <c r="E341" s="164" t="s">
        <v>77</v>
      </c>
      <c r="F341" s="166">
        <v>43963.651736111111</v>
      </c>
      <c r="G341" s="166">
        <v>44217</v>
      </c>
      <c r="H341" s="165" t="s">
        <v>78</v>
      </c>
      <c r="I341" s="167">
        <v>500000000</v>
      </c>
      <c r="J341" s="167">
        <v>476102543</v>
      </c>
      <c r="K341" s="167">
        <v>480622029.58661896</v>
      </c>
      <c r="L341" s="167">
        <v>500000000</v>
      </c>
      <c r="M341" s="158">
        <v>0.96124405917300004</v>
      </c>
      <c r="N341" s="168">
        <v>7.2912842015999999</v>
      </c>
      <c r="O341" s="164" t="s">
        <v>79</v>
      </c>
      <c r="P341" s="160">
        <v>0.18680871660000001</v>
      </c>
      <c r="Q341" s="169"/>
      <c r="R341" s="170"/>
    </row>
    <row r="342" spans="2:18">
      <c r="B342" s="163" t="s">
        <v>75</v>
      </c>
      <c r="C342" s="164" t="s">
        <v>100</v>
      </c>
      <c r="D342" s="165" t="s">
        <v>76</v>
      </c>
      <c r="E342" s="164" t="s">
        <v>77</v>
      </c>
      <c r="F342" s="166">
        <v>43881.68482638889</v>
      </c>
      <c r="G342" s="166">
        <v>44426</v>
      </c>
      <c r="H342" s="165" t="s">
        <v>78</v>
      </c>
      <c r="I342" s="167">
        <v>553478082</v>
      </c>
      <c r="J342" s="167">
        <v>500097091</v>
      </c>
      <c r="K342" s="167">
        <v>504093289.05741256</v>
      </c>
      <c r="L342" s="167">
        <v>553478082</v>
      </c>
      <c r="M342" s="158">
        <v>0.91077371525899997</v>
      </c>
      <c r="N342" s="168">
        <v>7.3441991146000003</v>
      </c>
      <c r="O342" s="164" t="s">
        <v>79</v>
      </c>
      <c r="P342" s="160">
        <v>0.19593155239999999</v>
      </c>
      <c r="Q342" s="169"/>
      <c r="R342" s="170"/>
    </row>
    <row r="343" spans="2:18">
      <c r="B343" s="163" t="s">
        <v>75</v>
      </c>
      <c r="C343" s="164" t="s">
        <v>100</v>
      </c>
      <c r="D343" s="165" t="s">
        <v>76</v>
      </c>
      <c r="E343" s="164" t="s">
        <v>77</v>
      </c>
      <c r="F343" s="166">
        <v>44007.709305555552</v>
      </c>
      <c r="G343" s="166">
        <v>44557</v>
      </c>
      <c r="H343" s="165" t="s">
        <v>78</v>
      </c>
      <c r="I343" s="167">
        <v>548972603</v>
      </c>
      <c r="J343" s="167">
        <v>500000001</v>
      </c>
      <c r="K343" s="167">
        <v>500441804.75644612</v>
      </c>
      <c r="L343" s="167">
        <v>548972603</v>
      </c>
      <c r="M343" s="158">
        <v>0.91159704878100001</v>
      </c>
      <c r="N343" s="168">
        <v>6.6598922587000002</v>
      </c>
      <c r="O343" s="164" t="s">
        <v>79</v>
      </c>
      <c r="P343" s="160">
        <v>0.19451228940000001</v>
      </c>
      <c r="Q343" s="169"/>
      <c r="R343" s="170"/>
    </row>
    <row r="344" spans="2:18">
      <c r="B344" s="163" t="s">
        <v>75</v>
      </c>
      <c r="C344" s="164" t="s">
        <v>100</v>
      </c>
      <c r="D344" s="165" t="s">
        <v>76</v>
      </c>
      <c r="E344" s="164" t="s">
        <v>77</v>
      </c>
      <c r="F344" s="166">
        <v>43858.660138888888</v>
      </c>
      <c r="G344" s="166">
        <v>44217</v>
      </c>
      <c r="H344" s="165" t="s">
        <v>78</v>
      </c>
      <c r="I344" s="167">
        <v>535500000</v>
      </c>
      <c r="J344" s="167">
        <v>500578778</v>
      </c>
      <c r="K344" s="167">
        <v>26171146.344149455</v>
      </c>
      <c r="L344" s="167">
        <v>535500000</v>
      </c>
      <c r="M344" s="158">
        <v>4.8872355451000001E-2</v>
      </c>
      <c r="N344" s="168">
        <v>7.2912840150999996</v>
      </c>
      <c r="O344" s="164" t="s">
        <v>79</v>
      </c>
      <c r="P344" s="160">
        <v>1.0172230900000001E-2</v>
      </c>
      <c r="Q344" s="169"/>
      <c r="R344" s="170"/>
    </row>
    <row r="345" spans="2:18">
      <c r="B345" s="163" t="s">
        <v>75</v>
      </c>
      <c r="C345" s="164" t="s">
        <v>100</v>
      </c>
      <c r="D345" s="165" t="s">
        <v>76</v>
      </c>
      <c r="E345" s="164" t="s">
        <v>77</v>
      </c>
      <c r="F345" s="166">
        <v>43979.699571759258</v>
      </c>
      <c r="G345" s="166">
        <v>44529</v>
      </c>
      <c r="H345" s="165" t="s">
        <v>78</v>
      </c>
      <c r="I345" s="167">
        <v>551609589</v>
      </c>
      <c r="J345" s="167">
        <v>500000000</v>
      </c>
      <c r="K345" s="167">
        <v>503079680.05800146</v>
      </c>
      <c r="L345" s="167">
        <v>551609589</v>
      </c>
      <c r="M345" s="158">
        <v>0.91202127390499999</v>
      </c>
      <c r="N345" s="168">
        <v>7.0276799548</v>
      </c>
      <c r="O345" s="164" t="s">
        <v>79</v>
      </c>
      <c r="P345" s="160">
        <v>0.19553758169999999</v>
      </c>
      <c r="Q345" s="169"/>
      <c r="R345" s="170"/>
    </row>
    <row r="346" spans="2:18">
      <c r="B346" s="163" t="s">
        <v>75</v>
      </c>
      <c r="C346" s="164" t="s">
        <v>100</v>
      </c>
      <c r="D346" s="165" t="s">
        <v>76</v>
      </c>
      <c r="E346" s="164" t="s">
        <v>77</v>
      </c>
      <c r="F346" s="166">
        <v>43979.695520833331</v>
      </c>
      <c r="G346" s="166">
        <v>44529</v>
      </c>
      <c r="H346" s="165" t="s">
        <v>78</v>
      </c>
      <c r="I346" s="167">
        <v>551609589</v>
      </c>
      <c r="J346" s="167">
        <v>500000000</v>
      </c>
      <c r="K346" s="167">
        <v>503079680.05800146</v>
      </c>
      <c r="L346" s="167">
        <v>551609589</v>
      </c>
      <c r="M346" s="158">
        <v>0.91202127390499999</v>
      </c>
      <c r="N346" s="168">
        <v>7.0276799548</v>
      </c>
      <c r="O346" s="164" t="s">
        <v>79</v>
      </c>
      <c r="P346" s="160">
        <v>0.19553758169999999</v>
      </c>
      <c r="Q346" s="169"/>
      <c r="R346" s="170"/>
    </row>
    <row r="347" spans="2:18" ht="15.75">
      <c r="B347" s="171" t="s">
        <v>101</v>
      </c>
      <c r="C347" s="172"/>
      <c r="D347" s="173"/>
      <c r="E347" s="172"/>
      <c r="F347" s="174"/>
      <c r="G347" s="174"/>
      <c r="H347" s="173"/>
      <c r="I347" s="175">
        <v>22538073975</v>
      </c>
      <c r="J347" s="175">
        <v>20755483515</v>
      </c>
      <c r="K347" s="175">
        <v>17010101280.692883</v>
      </c>
      <c r="L347" s="175">
        <v>22538073975</v>
      </c>
      <c r="M347" s="158"/>
      <c r="N347" s="176"/>
      <c r="O347" s="172"/>
      <c r="P347" s="177">
        <v>6.6115054954000021</v>
      </c>
      <c r="Q347" s="178"/>
      <c r="R347" s="179"/>
    </row>
    <row r="348" spans="2:18">
      <c r="B348" s="163" t="s">
        <v>88</v>
      </c>
      <c r="C348" s="164" t="s">
        <v>140</v>
      </c>
      <c r="D348" s="165" t="s">
        <v>76</v>
      </c>
      <c r="E348" s="164" t="s">
        <v>77</v>
      </c>
      <c r="F348" s="166">
        <v>43959.622708333336</v>
      </c>
      <c r="G348" s="166">
        <v>45446</v>
      </c>
      <c r="H348" s="165" t="s">
        <v>78</v>
      </c>
      <c r="I348" s="167">
        <v>396177435</v>
      </c>
      <c r="J348" s="167">
        <v>293150500</v>
      </c>
      <c r="K348" s="167">
        <v>290520413.41774064</v>
      </c>
      <c r="L348" s="167">
        <v>396177435</v>
      </c>
      <c r="M348" s="158">
        <v>0.73330883526400004</v>
      </c>
      <c r="N348" s="168">
        <v>9.0406244512999994</v>
      </c>
      <c r="O348" s="164" t="s">
        <v>79</v>
      </c>
      <c r="P348" s="160">
        <v>0.1129198044</v>
      </c>
      <c r="Q348" s="169"/>
      <c r="R348" s="170"/>
    </row>
    <row r="349" spans="2:18">
      <c r="B349" s="163" t="s">
        <v>88</v>
      </c>
      <c r="C349" s="164" t="s">
        <v>140</v>
      </c>
      <c r="D349" s="165" t="s">
        <v>76</v>
      </c>
      <c r="E349" s="164" t="s">
        <v>77</v>
      </c>
      <c r="F349" s="166">
        <v>43882.672222222223</v>
      </c>
      <c r="G349" s="166">
        <v>45446</v>
      </c>
      <c r="H349" s="165" t="s">
        <v>78</v>
      </c>
      <c r="I349" s="167">
        <v>795215272</v>
      </c>
      <c r="J349" s="167">
        <v>589694385</v>
      </c>
      <c r="K349" s="167">
        <v>581968760.85330474</v>
      </c>
      <c r="L349" s="167">
        <v>795215272</v>
      </c>
      <c r="M349" s="158">
        <v>0.73183800832900003</v>
      </c>
      <c r="N349" s="168">
        <v>8.5932601443000003</v>
      </c>
      <c r="O349" s="164" t="s">
        <v>79</v>
      </c>
      <c r="P349" s="160">
        <v>0.2262002793</v>
      </c>
      <c r="Q349" s="169"/>
      <c r="R349" s="170"/>
    </row>
    <row r="350" spans="2:18">
      <c r="B350" s="163" t="s">
        <v>88</v>
      </c>
      <c r="C350" s="164" t="s">
        <v>140</v>
      </c>
      <c r="D350" s="165" t="s">
        <v>76</v>
      </c>
      <c r="E350" s="164" t="s">
        <v>77</v>
      </c>
      <c r="F350" s="166">
        <v>43992.475138888891</v>
      </c>
      <c r="G350" s="166">
        <v>47476</v>
      </c>
      <c r="H350" s="165" t="s">
        <v>78</v>
      </c>
      <c r="I350" s="167">
        <v>978904105</v>
      </c>
      <c r="J350" s="167">
        <v>504583941</v>
      </c>
      <c r="K350" s="167">
        <v>502934902.9698543</v>
      </c>
      <c r="L350" s="167">
        <v>978904105</v>
      </c>
      <c r="M350" s="158">
        <v>0.51377341294300005</v>
      </c>
      <c r="N350" s="168">
        <v>10.366484826600001</v>
      </c>
      <c r="O350" s="164" t="s">
        <v>79</v>
      </c>
      <c r="P350" s="160">
        <v>0.19548130959999999</v>
      </c>
      <c r="Q350" s="169"/>
      <c r="R350" s="170"/>
    </row>
    <row r="351" spans="2:18">
      <c r="B351" s="163" t="s">
        <v>88</v>
      </c>
      <c r="C351" s="164" t="s">
        <v>140</v>
      </c>
      <c r="D351" s="165" t="s">
        <v>76</v>
      </c>
      <c r="E351" s="164" t="s">
        <v>77</v>
      </c>
      <c r="F351" s="166">
        <v>43889.572060185186</v>
      </c>
      <c r="G351" s="166">
        <v>45446</v>
      </c>
      <c r="H351" s="165" t="s">
        <v>78</v>
      </c>
      <c r="I351" s="167">
        <v>2785342466</v>
      </c>
      <c r="J351" s="167">
        <v>2068835614</v>
      </c>
      <c r="K351" s="167">
        <v>2038501560.9587348</v>
      </c>
      <c r="L351" s="167">
        <v>2785342466</v>
      </c>
      <c r="M351" s="158">
        <v>0.73186747620500003</v>
      </c>
      <c r="N351" s="168">
        <v>8.5919566485000001</v>
      </c>
      <c r="O351" s="164" t="s">
        <v>79</v>
      </c>
      <c r="P351" s="160">
        <v>0.79232710319999999</v>
      </c>
      <c r="Q351" s="169"/>
      <c r="R351" s="170"/>
    </row>
    <row r="352" spans="2:18">
      <c r="B352" s="163" t="s">
        <v>88</v>
      </c>
      <c r="C352" s="164" t="s">
        <v>140</v>
      </c>
      <c r="D352" s="165" t="s">
        <v>76</v>
      </c>
      <c r="E352" s="164" t="s">
        <v>77</v>
      </c>
      <c r="F352" s="166">
        <v>43997.639826388891</v>
      </c>
      <c r="G352" s="166">
        <v>45446</v>
      </c>
      <c r="H352" s="165" t="s">
        <v>78</v>
      </c>
      <c r="I352" s="167">
        <v>1021224112</v>
      </c>
      <c r="J352" s="167">
        <v>758280629</v>
      </c>
      <c r="K352" s="167">
        <v>760982529.49855411</v>
      </c>
      <c r="L352" s="167">
        <v>1021224112</v>
      </c>
      <c r="M352" s="158">
        <v>0.74516702118199996</v>
      </c>
      <c r="N352" s="168">
        <v>9.0406245142999992</v>
      </c>
      <c r="O352" s="164" t="s">
        <v>79</v>
      </c>
      <c r="P352" s="160">
        <v>0.29577955430000002</v>
      </c>
      <c r="Q352" s="169"/>
      <c r="R352" s="170"/>
    </row>
    <row r="353" spans="2:18">
      <c r="B353" s="163" t="s">
        <v>88</v>
      </c>
      <c r="C353" s="164" t="s">
        <v>140</v>
      </c>
      <c r="D353" s="165" t="s">
        <v>76</v>
      </c>
      <c r="E353" s="164" t="s">
        <v>77</v>
      </c>
      <c r="F353" s="166">
        <v>43857.507222222222</v>
      </c>
      <c r="G353" s="166">
        <v>46386</v>
      </c>
      <c r="H353" s="165" t="s">
        <v>78</v>
      </c>
      <c r="I353" s="167">
        <v>1648767118</v>
      </c>
      <c r="J353" s="167">
        <v>1007856160</v>
      </c>
      <c r="K353" s="167">
        <v>1000003358.6944373</v>
      </c>
      <c r="L353" s="167">
        <v>1648767118</v>
      </c>
      <c r="M353" s="158">
        <v>0.60651583099700002</v>
      </c>
      <c r="N353" s="168">
        <v>9.6522405509000002</v>
      </c>
      <c r="O353" s="164" t="s">
        <v>79</v>
      </c>
      <c r="P353" s="160">
        <v>0.3886824418</v>
      </c>
      <c r="Q353" s="169"/>
      <c r="R353" s="170"/>
    </row>
    <row r="354" spans="2:18">
      <c r="B354" s="163" t="s">
        <v>88</v>
      </c>
      <c r="C354" s="164" t="s">
        <v>140</v>
      </c>
      <c r="D354" s="165" t="s">
        <v>76</v>
      </c>
      <c r="E354" s="164" t="s">
        <v>77</v>
      </c>
      <c r="F354" s="166">
        <v>43957.53052083333</v>
      </c>
      <c r="G354" s="166">
        <v>45446</v>
      </c>
      <c r="H354" s="165" t="s">
        <v>78</v>
      </c>
      <c r="I354" s="167">
        <v>1617610277</v>
      </c>
      <c r="J354" s="167">
        <v>1214469639</v>
      </c>
      <c r="K354" s="167">
        <v>1203731830.0577636</v>
      </c>
      <c r="L354" s="167">
        <v>1617610277</v>
      </c>
      <c r="M354" s="158">
        <v>0.74414205150199997</v>
      </c>
      <c r="N354" s="168">
        <v>8.5646281841</v>
      </c>
      <c r="O354" s="164" t="s">
        <v>79</v>
      </c>
      <c r="P354" s="160">
        <v>0.46786785559999999</v>
      </c>
      <c r="Q354" s="169"/>
      <c r="R354" s="170"/>
    </row>
    <row r="355" spans="2:18">
      <c r="B355" s="163" t="s">
        <v>88</v>
      </c>
      <c r="C355" s="164" t="s">
        <v>140</v>
      </c>
      <c r="D355" s="165" t="s">
        <v>76</v>
      </c>
      <c r="E355" s="164" t="s">
        <v>77</v>
      </c>
      <c r="F355" s="166">
        <v>44008.406793981485</v>
      </c>
      <c r="G355" s="166">
        <v>44013</v>
      </c>
      <c r="H355" s="165" t="s">
        <v>78</v>
      </c>
      <c r="I355" s="167">
        <v>6213285784</v>
      </c>
      <c r="J355" s="167">
        <v>6205422748</v>
      </c>
      <c r="K355" s="167">
        <v>6159124258.9844503</v>
      </c>
      <c r="L355" s="167">
        <v>6213285784</v>
      </c>
      <c r="M355" s="158">
        <v>0.99128294964999997</v>
      </c>
      <c r="N355" s="168">
        <v>9.7020915630999998</v>
      </c>
      <c r="O355" s="164" t="s">
        <v>79</v>
      </c>
      <c r="P355" s="160">
        <v>2.3939354161000002</v>
      </c>
      <c r="Q355" s="169"/>
      <c r="R355" s="170"/>
    </row>
    <row r="356" spans="2:18">
      <c r="B356" s="163" t="s">
        <v>88</v>
      </c>
      <c r="C356" s="164" t="s">
        <v>140</v>
      </c>
      <c r="D356" s="165" t="s">
        <v>76</v>
      </c>
      <c r="E356" s="164" t="s">
        <v>77</v>
      </c>
      <c r="F356" s="166">
        <v>43880.673402777778</v>
      </c>
      <c r="G356" s="166">
        <v>45446</v>
      </c>
      <c r="H356" s="165" t="s">
        <v>78</v>
      </c>
      <c r="I356" s="167">
        <v>502754320</v>
      </c>
      <c r="J356" s="167">
        <v>370816331</v>
      </c>
      <c r="K356" s="167">
        <v>366231908.10871381</v>
      </c>
      <c r="L356" s="167">
        <v>502754320</v>
      </c>
      <c r="M356" s="158">
        <v>0.72845104167100005</v>
      </c>
      <c r="N356" s="168">
        <v>8.7435738646000001</v>
      </c>
      <c r="O356" s="164" t="s">
        <v>79</v>
      </c>
      <c r="P356" s="160">
        <v>0.14234743420000001</v>
      </c>
      <c r="Q356" s="169"/>
      <c r="R356" s="170"/>
    </row>
    <row r="357" spans="2:18" ht="15.75">
      <c r="B357" s="171" t="s">
        <v>141</v>
      </c>
      <c r="C357" s="172"/>
      <c r="D357" s="173"/>
      <c r="E357" s="172"/>
      <c r="F357" s="174"/>
      <c r="G357" s="174"/>
      <c r="H357" s="173"/>
      <c r="I357" s="175">
        <v>15959280889</v>
      </c>
      <c r="J357" s="175">
        <v>13013109947</v>
      </c>
      <c r="K357" s="175">
        <v>12903999523.543554</v>
      </c>
      <c r="L357" s="175">
        <v>15959280889</v>
      </c>
      <c r="M357" s="158"/>
      <c r="N357" s="176"/>
      <c r="O357" s="172"/>
      <c r="P357" s="177">
        <v>5.0155411985000002</v>
      </c>
      <c r="Q357" s="178"/>
      <c r="R357" s="179"/>
    </row>
    <row r="358" spans="2:18">
      <c r="B358" s="163" t="s">
        <v>75</v>
      </c>
      <c r="C358" s="164" t="s">
        <v>102</v>
      </c>
      <c r="D358" s="165" t="s">
        <v>76</v>
      </c>
      <c r="E358" s="164" t="s">
        <v>77</v>
      </c>
      <c r="F358" s="166">
        <v>44006.689375000002</v>
      </c>
      <c r="G358" s="166">
        <v>44376</v>
      </c>
      <c r="H358" s="165" t="s">
        <v>78</v>
      </c>
      <c r="I358" s="167">
        <v>543082192</v>
      </c>
      <c r="J358" s="167">
        <v>500000000</v>
      </c>
      <c r="K358" s="167">
        <v>500691683.83354914</v>
      </c>
      <c r="L358" s="167">
        <v>543082192</v>
      </c>
      <c r="M358" s="158">
        <v>0.92194458078200003</v>
      </c>
      <c r="N358" s="168">
        <v>8.7734079863000005</v>
      </c>
      <c r="O358" s="164" t="s">
        <v>79</v>
      </c>
      <c r="P358" s="160">
        <v>0.1946094126</v>
      </c>
      <c r="Q358" s="169"/>
      <c r="R358" s="170"/>
    </row>
    <row r="359" spans="2:18">
      <c r="B359" s="163" t="s">
        <v>75</v>
      </c>
      <c r="C359" s="164" t="s">
        <v>102</v>
      </c>
      <c r="D359" s="165" t="s">
        <v>76</v>
      </c>
      <c r="E359" s="164" t="s">
        <v>77</v>
      </c>
      <c r="F359" s="166">
        <v>44011.499849537038</v>
      </c>
      <c r="G359" s="166">
        <v>44378</v>
      </c>
      <c r="H359" s="165" t="s">
        <v>78</v>
      </c>
      <c r="I359" s="167">
        <v>540547945</v>
      </c>
      <c r="J359" s="167">
        <v>500325628</v>
      </c>
      <c r="K359" s="167">
        <v>500434202.78695017</v>
      </c>
      <c r="L359" s="167">
        <v>540547945</v>
      </c>
      <c r="M359" s="158">
        <v>0.92579059344500003</v>
      </c>
      <c r="N359" s="168">
        <v>8.2419361795999997</v>
      </c>
      <c r="O359" s="164" t="s">
        <v>79</v>
      </c>
      <c r="P359" s="160">
        <v>0.1945093346</v>
      </c>
      <c r="Q359" s="169"/>
      <c r="R359" s="170"/>
    </row>
    <row r="360" spans="2:18">
      <c r="B360" s="163" t="s">
        <v>75</v>
      </c>
      <c r="C360" s="164" t="s">
        <v>102</v>
      </c>
      <c r="D360" s="165" t="s">
        <v>76</v>
      </c>
      <c r="E360" s="164" t="s">
        <v>77</v>
      </c>
      <c r="F360" s="166">
        <v>43999.528946759259</v>
      </c>
      <c r="G360" s="166">
        <v>44600</v>
      </c>
      <c r="H360" s="165" t="s">
        <v>78</v>
      </c>
      <c r="I360" s="167">
        <v>588356165</v>
      </c>
      <c r="J360" s="167">
        <v>513556862</v>
      </c>
      <c r="K360" s="167">
        <v>515187392.45238441</v>
      </c>
      <c r="L360" s="167">
        <v>588356165</v>
      </c>
      <c r="M360" s="158">
        <v>0.875638640503</v>
      </c>
      <c r="N360" s="168">
        <v>9.3083319269999993</v>
      </c>
      <c r="O360" s="164" t="s">
        <v>79</v>
      </c>
      <c r="P360" s="160">
        <v>0.20024362109999999</v>
      </c>
      <c r="Q360" s="169"/>
      <c r="R360" s="170"/>
    </row>
    <row r="361" spans="2:18">
      <c r="B361" s="163" t="s">
        <v>75</v>
      </c>
      <c r="C361" s="164" t="s">
        <v>102</v>
      </c>
      <c r="D361" s="165" t="s">
        <v>76</v>
      </c>
      <c r="E361" s="164" t="s">
        <v>77</v>
      </c>
      <c r="F361" s="166">
        <v>43963.65315972222</v>
      </c>
      <c r="G361" s="166">
        <v>44074</v>
      </c>
      <c r="H361" s="165" t="s">
        <v>78</v>
      </c>
      <c r="I361" s="167">
        <v>500000000</v>
      </c>
      <c r="J361" s="167">
        <v>486503562</v>
      </c>
      <c r="K361" s="167">
        <v>492415942.94964182</v>
      </c>
      <c r="L361" s="167">
        <v>500000000</v>
      </c>
      <c r="M361" s="158">
        <v>0.98483188589899995</v>
      </c>
      <c r="N361" s="168">
        <v>9.4152739775000001</v>
      </c>
      <c r="O361" s="164" t="s">
        <v>79</v>
      </c>
      <c r="P361" s="160">
        <v>0.19139278830000001</v>
      </c>
      <c r="Q361" s="169"/>
      <c r="R361" s="170"/>
    </row>
    <row r="362" spans="2:18">
      <c r="B362" s="163" t="s">
        <v>75</v>
      </c>
      <c r="C362" s="164" t="s">
        <v>102</v>
      </c>
      <c r="D362" s="165" t="s">
        <v>76</v>
      </c>
      <c r="E362" s="164" t="s">
        <v>77</v>
      </c>
      <c r="F362" s="166">
        <v>43796.64570601852</v>
      </c>
      <c r="G362" s="166">
        <v>44050</v>
      </c>
      <c r="H362" s="165" t="s">
        <v>78</v>
      </c>
      <c r="I362" s="167">
        <v>77095000</v>
      </c>
      <c r="J362" s="167">
        <v>72548679</v>
      </c>
      <c r="K362" s="167">
        <v>73216658.396452636</v>
      </c>
      <c r="L362" s="167">
        <v>77095000</v>
      </c>
      <c r="M362" s="158">
        <v>0.94969399307900004</v>
      </c>
      <c r="N362" s="168">
        <v>9.3806890463000006</v>
      </c>
      <c r="O362" s="164" t="s">
        <v>79</v>
      </c>
      <c r="P362" s="160">
        <v>2.8457934000000001E-2</v>
      </c>
      <c r="Q362" s="169"/>
      <c r="R362" s="170"/>
    </row>
    <row r="363" spans="2:18">
      <c r="B363" s="163" t="s">
        <v>75</v>
      </c>
      <c r="C363" s="164" t="s">
        <v>102</v>
      </c>
      <c r="D363" s="165" t="s">
        <v>76</v>
      </c>
      <c r="E363" s="164" t="s">
        <v>77</v>
      </c>
      <c r="F363" s="166">
        <v>44011.499039351853</v>
      </c>
      <c r="G363" s="166">
        <v>44378</v>
      </c>
      <c r="H363" s="165" t="s">
        <v>78</v>
      </c>
      <c r="I363" s="167">
        <v>540547945</v>
      </c>
      <c r="J363" s="167">
        <v>500325628</v>
      </c>
      <c r="K363" s="167">
        <v>500434202.78695017</v>
      </c>
      <c r="L363" s="167">
        <v>540547945</v>
      </c>
      <c r="M363" s="158">
        <v>0.92579059344500003</v>
      </c>
      <c r="N363" s="168">
        <v>8.2419361795999997</v>
      </c>
      <c r="O363" s="164" t="s">
        <v>79</v>
      </c>
      <c r="P363" s="160">
        <v>0.1945093346</v>
      </c>
      <c r="Q363" s="169"/>
      <c r="R363" s="170"/>
    </row>
    <row r="364" spans="2:18">
      <c r="B364" s="163" t="s">
        <v>75</v>
      </c>
      <c r="C364" s="164" t="s">
        <v>102</v>
      </c>
      <c r="D364" s="165" t="s">
        <v>76</v>
      </c>
      <c r="E364" s="164" t="s">
        <v>77</v>
      </c>
      <c r="F364" s="166">
        <v>44006.690486111111</v>
      </c>
      <c r="G364" s="166">
        <v>44376</v>
      </c>
      <c r="H364" s="165" t="s">
        <v>78</v>
      </c>
      <c r="I364" s="167">
        <v>543082192</v>
      </c>
      <c r="J364" s="167">
        <v>500000000</v>
      </c>
      <c r="K364" s="167">
        <v>500691683.83354914</v>
      </c>
      <c r="L364" s="167">
        <v>543082192</v>
      </c>
      <c r="M364" s="158">
        <v>0.92194458078200003</v>
      </c>
      <c r="N364" s="168">
        <v>8.7734079863000005</v>
      </c>
      <c r="O364" s="164" t="s">
        <v>79</v>
      </c>
      <c r="P364" s="160">
        <v>0.1946094126</v>
      </c>
      <c r="Q364" s="169"/>
      <c r="R364" s="170"/>
    </row>
    <row r="365" spans="2:18">
      <c r="B365" s="163" t="s">
        <v>75</v>
      </c>
      <c r="C365" s="164" t="s">
        <v>102</v>
      </c>
      <c r="D365" s="165" t="s">
        <v>76</v>
      </c>
      <c r="E365" s="164" t="s">
        <v>77</v>
      </c>
      <c r="F365" s="166">
        <v>44011.501111111109</v>
      </c>
      <c r="G365" s="166">
        <v>44378</v>
      </c>
      <c r="H365" s="165" t="s">
        <v>78</v>
      </c>
      <c r="I365" s="167">
        <v>540547945</v>
      </c>
      <c r="J365" s="167">
        <v>500325628</v>
      </c>
      <c r="K365" s="167">
        <v>500434202.78695017</v>
      </c>
      <c r="L365" s="167">
        <v>540547945</v>
      </c>
      <c r="M365" s="158">
        <v>0.92579059344500003</v>
      </c>
      <c r="N365" s="168">
        <v>8.2419361795999997</v>
      </c>
      <c r="O365" s="164" t="s">
        <v>79</v>
      </c>
      <c r="P365" s="160">
        <v>0.1945093346</v>
      </c>
      <c r="Q365" s="169"/>
      <c r="R365" s="170"/>
    </row>
    <row r="366" spans="2:18">
      <c r="B366" s="163" t="s">
        <v>75</v>
      </c>
      <c r="C366" s="164" t="s">
        <v>102</v>
      </c>
      <c r="D366" s="165" t="s">
        <v>76</v>
      </c>
      <c r="E366" s="164" t="s">
        <v>77</v>
      </c>
      <c r="F366" s="166">
        <v>43384.675138888888</v>
      </c>
      <c r="G366" s="166">
        <v>44186</v>
      </c>
      <c r="H366" s="165" t="s">
        <v>78</v>
      </c>
      <c r="I366" s="167">
        <v>242060872</v>
      </c>
      <c r="J366" s="167">
        <v>210469002</v>
      </c>
      <c r="K366" s="167">
        <v>203744238.94133681</v>
      </c>
      <c r="L366" s="167">
        <v>242060872</v>
      </c>
      <c r="M366" s="158">
        <v>0.84170662221400006</v>
      </c>
      <c r="N366" s="168">
        <v>7.2290080552999996</v>
      </c>
      <c r="O366" s="164" t="s">
        <v>79</v>
      </c>
      <c r="P366" s="160">
        <v>7.9191542300000001E-2</v>
      </c>
      <c r="Q366" s="169"/>
      <c r="R366" s="170"/>
    </row>
    <row r="367" spans="2:18">
      <c r="B367" s="163" t="s">
        <v>75</v>
      </c>
      <c r="C367" s="164" t="s">
        <v>102</v>
      </c>
      <c r="D367" s="165" t="s">
        <v>76</v>
      </c>
      <c r="E367" s="164" t="s">
        <v>77</v>
      </c>
      <c r="F367" s="166">
        <v>44005.61855324074</v>
      </c>
      <c r="G367" s="166">
        <v>44600</v>
      </c>
      <c r="H367" s="165" t="s">
        <v>78</v>
      </c>
      <c r="I367" s="167">
        <v>588356165</v>
      </c>
      <c r="J367" s="167">
        <v>498696932</v>
      </c>
      <c r="K367" s="167">
        <v>499745179.91138428</v>
      </c>
      <c r="L367" s="167">
        <v>588356165</v>
      </c>
      <c r="M367" s="158">
        <v>0.84939227230100001</v>
      </c>
      <c r="N367" s="168">
        <v>11.5706444293</v>
      </c>
      <c r="O367" s="164" t="s">
        <v>79</v>
      </c>
      <c r="P367" s="160">
        <v>0.1942415244</v>
      </c>
      <c r="Q367" s="169"/>
      <c r="R367" s="170"/>
    </row>
    <row r="368" spans="2:18">
      <c r="B368" s="163" t="s">
        <v>75</v>
      </c>
      <c r="C368" s="164" t="s">
        <v>102</v>
      </c>
      <c r="D368" s="165" t="s">
        <v>76</v>
      </c>
      <c r="E368" s="164" t="s">
        <v>77</v>
      </c>
      <c r="F368" s="166">
        <v>43997.57439814815</v>
      </c>
      <c r="G368" s="166">
        <v>44483</v>
      </c>
      <c r="H368" s="165" t="s">
        <v>78</v>
      </c>
      <c r="I368" s="167">
        <v>257728959</v>
      </c>
      <c r="J368" s="167">
        <v>230473952</v>
      </c>
      <c r="K368" s="167">
        <v>231309277.85325426</v>
      </c>
      <c r="L368" s="167">
        <v>257728959</v>
      </c>
      <c r="M368" s="158">
        <v>0.89749044403400002</v>
      </c>
      <c r="N368" s="168">
        <v>9.2025001237000001</v>
      </c>
      <c r="O368" s="164" t="s">
        <v>79</v>
      </c>
      <c r="P368" s="160">
        <v>8.9905552999999999E-2</v>
      </c>
      <c r="Q368" s="169"/>
      <c r="R368" s="170"/>
    </row>
    <row r="369" spans="2:18">
      <c r="B369" s="163" t="s">
        <v>75</v>
      </c>
      <c r="C369" s="164" t="s">
        <v>102</v>
      </c>
      <c r="D369" s="165" t="s">
        <v>76</v>
      </c>
      <c r="E369" s="164" t="s">
        <v>77</v>
      </c>
      <c r="F369" s="166">
        <v>43949.487939814811</v>
      </c>
      <c r="G369" s="166">
        <v>44299</v>
      </c>
      <c r="H369" s="165" t="s">
        <v>78</v>
      </c>
      <c r="I369" s="167">
        <v>548150684</v>
      </c>
      <c r="J369" s="167">
        <v>504389267</v>
      </c>
      <c r="K369" s="167">
        <v>512284007.55937541</v>
      </c>
      <c r="L369" s="167">
        <v>548150684</v>
      </c>
      <c r="M369" s="158">
        <v>0.93456785243999996</v>
      </c>
      <c r="N369" s="168">
        <v>9.4152741493000001</v>
      </c>
      <c r="O369" s="164" t="s">
        <v>79</v>
      </c>
      <c r="P369" s="160">
        <v>0.19911513019999999</v>
      </c>
      <c r="Q369" s="169"/>
      <c r="R369" s="170"/>
    </row>
    <row r="370" spans="2:18">
      <c r="B370" s="163" t="s">
        <v>75</v>
      </c>
      <c r="C370" s="164" t="s">
        <v>102</v>
      </c>
      <c r="D370" s="165" t="s">
        <v>76</v>
      </c>
      <c r="E370" s="164" t="s">
        <v>77</v>
      </c>
      <c r="F370" s="166">
        <v>43704.50105324074</v>
      </c>
      <c r="G370" s="166">
        <v>44074</v>
      </c>
      <c r="H370" s="165" t="s">
        <v>78</v>
      </c>
      <c r="I370" s="167">
        <v>546883562</v>
      </c>
      <c r="J370" s="167">
        <v>500711416</v>
      </c>
      <c r="K370" s="167">
        <v>12229453.267662788</v>
      </c>
      <c r="L370" s="167">
        <v>546883562</v>
      </c>
      <c r="M370" s="158">
        <v>2.2362078726E-2</v>
      </c>
      <c r="N370" s="168">
        <v>9.4152741730000002</v>
      </c>
      <c r="O370" s="164" t="s">
        <v>79</v>
      </c>
      <c r="P370" s="160">
        <v>4.7533578E-3</v>
      </c>
      <c r="Q370" s="169"/>
      <c r="R370" s="170"/>
    </row>
    <row r="371" spans="2:18">
      <c r="B371" s="163" t="s">
        <v>75</v>
      </c>
      <c r="C371" s="164" t="s">
        <v>102</v>
      </c>
      <c r="D371" s="165" t="s">
        <v>76</v>
      </c>
      <c r="E371" s="164" t="s">
        <v>77</v>
      </c>
      <c r="F371" s="166">
        <v>44006.691770833335</v>
      </c>
      <c r="G371" s="166">
        <v>44376</v>
      </c>
      <c r="H371" s="165" t="s">
        <v>78</v>
      </c>
      <c r="I371" s="167">
        <v>543082192</v>
      </c>
      <c r="J371" s="167">
        <v>500000000</v>
      </c>
      <c r="K371" s="167">
        <v>500691683.83354914</v>
      </c>
      <c r="L371" s="167">
        <v>543082192</v>
      </c>
      <c r="M371" s="158">
        <v>0.92194458078200003</v>
      </c>
      <c r="N371" s="168">
        <v>8.7734079863000005</v>
      </c>
      <c r="O371" s="164" t="s">
        <v>79</v>
      </c>
      <c r="P371" s="160">
        <v>0.1946094126</v>
      </c>
      <c r="Q371" s="169"/>
      <c r="R371" s="170"/>
    </row>
    <row r="372" spans="2:18">
      <c r="B372" s="163" t="s">
        <v>75</v>
      </c>
      <c r="C372" s="164" t="s">
        <v>102</v>
      </c>
      <c r="D372" s="165" t="s">
        <v>76</v>
      </c>
      <c r="E372" s="164" t="s">
        <v>77</v>
      </c>
      <c r="F372" s="166">
        <v>44006.689618055556</v>
      </c>
      <c r="G372" s="166">
        <v>44376</v>
      </c>
      <c r="H372" s="165" t="s">
        <v>78</v>
      </c>
      <c r="I372" s="167">
        <v>543082192</v>
      </c>
      <c r="J372" s="167">
        <v>500000000</v>
      </c>
      <c r="K372" s="167">
        <v>500691683.83354914</v>
      </c>
      <c r="L372" s="167">
        <v>543082192</v>
      </c>
      <c r="M372" s="158">
        <v>0.92194458078200003</v>
      </c>
      <c r="N372" s="168">
        <v>8.7734079863000005</v>
      </c>
      <c r="O372" s="164" t="s">
        <v>79</v>
      </c>
      <c r="P372" s="160">
        <v>0.1946094126</v>
      </c>
      <c r="Q372" s="169"/>
      <c r="R372" s="170"/>
    </row>
    <row r="373" spans="2:18">
      <c r="B373" s="163" t="s">
        <v>75</v>
      </c>
      <c r="C373" s="164" t="s">
        <v>102</v>
      </c>
      <c r="D373" s="165" t="s">
        <v>76</v>
      </c>
      <c r="E373" s="164" t="s">
        <v>77</v>
      </c>
      <c r="F373" s="166">
        <v>44011.500138888892</v>
      </c>
      <c r="G373" s="166">
        <v>44378</v>
      </c>
      <c r="H373" s="165" t="s">
        <v>78</v>
      </c>
      <c r="I373" s="167">
        <v>540547945</v>
      </c>
      <c r="J373" s="167">
        <v>500325628</v>
      </c>
      <c r="K373" s="167">
        <v>500434202.78695017</v>
      </c>
      <c r="L373" s="167">
        <v>540547945</v>
      </c>
      <c r="M373" s="158">
        <v>0.92579059344500003</v>
      </c>
      <c r="N373" s="168">
        <v>8.2419361795999997</v>
      </c>
      <c r="O373" s="164" t="s">
        <v>79</v>
      </c>
      <c r="P373" s="160">
        <v>0.1945093346</v>
      </c>
      <c r="Q373" s="169"/>
      <c r="R373" s="170"/>
    </row>
    <row r="374" spans="2:18">
      <c r="B374" s="163" t="s">
        <v>75</v>
      </c>
      <c r="C374" s="164" t="s">
        <v>102</v>
      </c>
      <c r="D374" s="165" t="s">
        <v>76</v>
      </c>
      <c r="E374" s="164" t="s">
        <v>77</v>
      </c>
      <c r="F374" s="166">
        <v>44000.658368055556</v>
      </c>
      <c r="G374" s="166">
        <v>44299</v>
      </c>
      <c r="H374" s="165" t="s">
        <v>78</v>
      </c>
      <c r="I374" s="167">
        <v>548150684</v>
      </c>
      <c r="J374" s="167">
        <v>509207745</v>
      </c>
      <c r="K374" s="167">
        <v>510781983.47052562</v>
      </c>
      <c r="L374" s="167">
        <v>548150684</v>
      </c>
      <c r="M374" s="158">
        <v>0.93182768603599997</v>
      </c>
      <c r="N374" s="168">
        <v>9.8438278107000006</v>
      </c>
      <c r="O374" s="164" t="s">
        <v>79</v>
      </c>
      <c r="P374" s="160">
        <v>0.19853132179999999</v>
      </c>
      <c r="Q374" s="169"/>
      <c r="R374" s="170"/>
    </row>
    <row r="375" spans="2:18">
      <c r="B375" s="163" t="s">
        <v>75</v>
      </c>
      <c r="C375" s="164" t="s">
        <v>102</v>
      </c>
      <c r="D375" s="165" t="s">
        <v>76</v>
      </c>
      <c r="E375" s="164" t="s">
        <v>77</v>
      </c>
      <c r="F375" s="166">
        <v>43963.653449074074</v>
      </c>
      <c r="G375" s="166">
        <v>44074</v>
      </c>
      <c r="H375" s="165" t="s">
        <v>78</v>
      </c>
      <c r="I375" s="167">
        <v>500000000</v>
      </c>
      <c r="J375" s="167">
        <v>486503562</v>
      </c>
      <c r="K375" s="167">
        <v>492415942.94964182</v>
      </c>
      <c r="L375" s="167">
        <v>500000000</v>
      </c>
      <c r="M375" s="158">
        <v>0.98483188589899995</v>
      </c>
      <c r="N375" s="168">
        <v>9.4152739775000001</v>
      </c>
      <c r="O375" s="164" t="s">
        <v>79</v>
      </c>
      <c r="P375" s="160">
        <v>0.19139278830000001</v>
      </c>
      <c r="Q375" s="169"/>
      <c r="R375" s="170"/>
    </row>
    <row r="376" spans="2:18">
      <c r="B376" s="163" t="s">
        <v>75</v>
      </c>
      <c r="C376" s="164" t="s">
        <v>102</v>
      </c>
      <c r="D376" s="165" t="s">
        <v>76</v>
      </c>
      <c r="E376" s="164" t="s">
        <v>77</v>
      </c>
      <c r="F376" s="166">
        <v>43839.536990740744</v>
      </c>
      <c r="G376" s="166">
        <v>44074</v>
      </c>
      <c r="H376" s="165" t="s">
        <v>78</v>
      </c>
      <c r="I376" s="167">
        <v>535479452</v>
      </c>
      <c r="J376" s="167">
        <v>506124354</v>
      </c>
      <c r="K376" s="167">
        <v>12229453.266120553</v>
      </c>
      <c r="L376" s="167">
        <v>535479452</v>
      </c>
      <c r="M376" s="158">
        <v>2.2838324085999999E-2</v>
      </c>
      <c r="N376" s="168">
        <v>9.4152742542999999</v>
      </c>
      <c r="O376" s="164" t="s">
        <v>79</v>
      </c>
      <c r="P376" s="160">
        <v>4.7533578E-3</v>
      </c>
      <c r="Q376" s="169"/>
      <c r="R376" s="170"/>
    </row>
    <row r="377" spans="2:18">
      <c r="B377" s="163" t="s">
        <v>75</v>
      </c>
      <c r="C377" s="164" t="s">
        <v>102</v>
      </c>
      <c r="D377" s="165" t="s">
        <v>76</v>
      </c>
      <c r="E377" s="164" t="s">
        <v>77</v>
      </c>
      <c r="F377" s="166">
        <v>44011.499282407407</v>
      </c>
      <c r="G377" s="166">
        <v>44378</v>
      </c>
      <c r="H377" s="165" t="s">
        <v>78</v>
      </c>
      <c r="I377" s="167">
        <v>540547945</v>
      </c>
      <c r="J377" s="167">
        <v>500325628</v>
      </c>
      <c r="K377" s="167">
        <v>500434202.78695017</v>
      </c>
      <c r="L377" s="167">
        <v>540547945</v>
      </c>
      <c r="M377" s="158">
        <v>0.92579059344500003</v>
      </c>
      <c r="N377" s="168">
        <v>8.2419361795999997</v>
      </c>
      <c r="O377" s="164" t="s">
        <v>79</v>
      </c>
      <c r="P377" s="160">
        <v>0.1945093346</v>
      </c>
      <c r="Q377" s="169"/>
      <c r="R377" s="170"/>
    </row>
    <row r="378" spans="2:18">
      <c r="B378" s="163" t="s">
        <v>75</v>
      </c>
      <c r="C378" s="164" t="s">
        <v>102</v>
      </c>
      <c r="D378" s="165" t="s">
        <v>76</v>
      </c>
      <c r="E378" s="164" t="s">
        <v>77</v>
      </c>
      <c r="F378" s="166">
        <v>44006.690787037034</v>
      </c>
      <c r="G378" s="166">
        <v>44376</v>
      </c>
      <c r="H378" s="165" t="s">
        <v>78</v>
      </c>
      <c r="I378" s="167">
        <v>543082192</v>
      </c>
      <c r="J378" s="167">
        <v>500000000</v>
      </c>
      <c r="K378" s="167">
        <v>500691683.83354914</v>
      </c>
      <c r="L378" s="167">
        <v>543082192</v>
      </c>
      <c r="M378" s="158">
        <v>0.92194458078200003</v>
      </c>
      <c r="N378" s="168">
        <v>8.7734079863000005</v>
      </c>
      <c r="O378" s="164" t="s">
        <v>79</v>
      </c>
      <c r="P378" s="160">
        <v>0.1946094126</v>
      </c>
      <c r="Q378" s="169"/>
      <c r="R378" s="170"/>
    </row>
    <row r="379" spans="2:18">
      <c r="B379" s="163" t="s">
        <v>75</v>
      </c>
      <c r="C379" s="164" t="s">
        <v>102</v>
      </c>
      <c r="D379" s="165" t="s">
        <v>76</v>
      </c>
      <c r="E379" s="164" t="s">
        <v>77</v>
      </c>
      <c r="F379" s="166">
        <v>43581.681666666664</v>
      </c>
      <c r="G379" s="166">
        <v>44243</v>
      </c>
      <c r="H379" s="165" t="s">
        <v>78</v>
      </c>
      <c r="I379" s="167">
        <v>119156164</v>
      </c>
      <c r="J379" s="167">
        <v>106579320</v>
      </c>
      <c r="K379" s="167">
        <v>102984636.25788237</v>
      </c>
      <c r="L379" s="167">
        <v>119156164</v>
      </c>
      <c r="M379" s="158">
        <v>0.86428291076800001</v>
      </c>
      <c r="N379" s="168">
        <v>6.9227899288000003</v>
      </c>
      <c r="O379" s="164" t="s">
        <v>79</v>
      </c>
      <c r="P379" s="160">
        <v>4.0028185500000001E-2</v>
      </c>
      <c r="Q379" s="169"/>
      <c r="R379" s="170"/>
    </row>
    <row r="380" spans="2:18">
      <c r="B380" s="163" t="s">
        <v>75</v>
      </c>
      <c r="C380" s="164" t="s">
        <v>102</v>
      </c>
      <c r="D380" s="165" t="s">
        <v>76</v>
      </c>
      <c r="E380" s="164" t="s">
        <v>77</v>
      </c>
      <c r="F380" s="166">
        <v>44005.618993055556</v>
      </c>
      <c r="G380" s="166">
        <v>44600</v>
      </c>
      <c r="H380" s="165" t="s">
        <v>78</v>
      </c>
      <c r="I380" s="167">
        <v>588356165</v>
      </c>
      <c r="J380" s="167">
        <v>498696932</v>
      </c>
      <c r="K380" s="167">
        <v>499745179.91138428</v>
      </c>
      <c r="L380" s="167">
        <v>588356165</v>
      </c>
      <c r="M380" s="158">
        <v>0.84939227230100001</v>
      </c>
      <c r="N380" s="168">
        <v>11.5706444293</v>
      </c>
      <c r="O380" s="164" t="s">
        <v>79</v>
      </c>
      <c r="P380" s="160">
        <v>0.1942415244</v>
      </c>
      <c r="Q380" s="169"/>
      <c r="R380" s="170"/>
    </row>
    <row r="381" spans="2:18">
      <c r="B381" s="163" t="s">
        <v>75</v>
      </c>
      <c r="C381" s="164" t="s">
        <v>102</v>
      </c>
      <c r="D381" s="165" t="s">
        <v>76</v>
      </c>
      <c r="E381" s="164" t="s">
        <v>77</v>
      </c>
      <c r="F381" s="166">
        <v>43997.577499999999</v>
      </c>
      <c r="G381" s="166">
        <v>44075</v>
      </c>
      <c r="H381" s="165" t="s">
        <v>78</v>
      </c>
      <c r="I381" s="167">
        <v>93789010</v>
      </c>
      <c r="J381" s="167">
        <v>92077594</v>
      </c>
      <c r="K381" s="167">
        <v>92404269.364733741</v>
      </c>
      <c r="L381" s="167">
        <v>93789010</v>
      </c>
      <c r="M381" s="158">
        <v>0.98523557679899998</v>
      </c>
      <c r="N381" s="168">
        <v>8.9999973039000007</v>
      </c>
      <c r="O381" s="164" t="s">
        <v>79</v>
      </c>
      <c r="P381" s="160">
        <v>3.5915796399999998E-2</v>
      </c>
      <c r="Q381" s="169"/>
      <c r="R381" s="170"/>
    </row>
    <row r="382" spans="2:18">
      <c r="B382" s="163" t="s">
        <v>75</v>
      </c>
      <c r="C382" s="164" t="s">
        <v>102</v>
      </c>
      <c r="D382" s="165" t="s">
        <v>76</v>
      </c>
      <c r="E382" s="164" t="s">
        <v>77</v>
      </c>
      <c r="F382" s="166">
        <v>43949.488275462965</v>
      </c>
      <c r="G382" s="166">
        <v>44299</v>
      </c>
      <c r="H382" s="165" t="s">
        <v>78</v>
      </c>
      <c r="I382" s="167">
        <v>548150684</v>
      </c>
      <c r="J382" s="167">
        <v>504389267</v>
      </c>
      <c r="K382" s="167">
        <v>512284007.55937541</v>
      </c>
      <c r="L382" s="167">
        <v>548150684</v>
      </c>
      <c r="M382" s="158">
        <v>0.93456785243999996</v>
      </c>
      <c r="N382" s="168">
        <v>9.4152741493000001</v>
      </c>
      <c r="O382" s="164" t="s">
        <v>79</v>
      </c>
      <c r="P382" s="160">
        <v>0.19911513019999999</v>
      </c>
      <c r="Q382" s="169"/>
      <c r="R382" s="170"/>
    </row>
    <row r="383" spans="2:18">
      <c r="B383" s="163" t="s">
        <v>75</v>
      </c>
      <c r="C383" s="164" t="s">
        <v>102</v>
      </c>
      <c r="D383" s="165" t="s">
        <v>76</v>
      </c>
      <c r="E383" s="164" t="s">
        <v>77</v>
      </c>
      <c r="F383" s="166">
        <v>43781.652743055558</v>
      </c>
      <c r="G383" s="166">
        <v>44039</v>
      </c>
      <c r="H383" s="165" t="s">
        <v>78</v>
      </c>
      <c r="I383" s="167">
        <v>535479452</v>
      </c>
      <c r="J383" s="167">
        <v>503262755</v>
      </c>
      <c r="K383" s="167">
        <v>509018441.04854953</v>
      </c>
      <c r="L383" s="167">
        <v>535479452</v>
      </c>
      <c r="M383" s="158">
        <v>0.95058445127500002</v>
      </c>
      <c r="N383" s="168">
        <v>9.4152739706999995</v>
      </c>
      <c r="O383" s="164" t="s">
        <v>79</v>
      </c>
      <c r="P383" s="160">
        <v>0.19784586609999999</v>
      </c>
      <c r="Q383" s="169"/>
      <c r="R383" s="170"/>
    </row>
    <row r="384" spans="2:18">
      <c r="B384" s="163" t="s">
        <v>75</v>
      </c>
      <c r="C384" s="164" t="s">
        <v>102</v>
      </c>
      <c r="D384" s="165" t="s">
        <v>76</v>
      </c>
      <c r="E384" s="164" t="s">
        <v>77</v>
      </c>
      <c r="F384" s="166">
        <v>44011.498472222222</v>
      </c>
      <c r="G384" s="166">
        <v>44378</v>
      </c>
      <c r="H384" s="165" t="s">
        <v>78</v>
      </c>
      <c r="I384" s="167">
        <v>540547945</v>
      </c>
      <c r="J384" s="167">
        <v>500325628</v>
      </c>
      <c r="K384" s="167">
        <v>500434202.78695017</v>
      </c>
      <c r="L384" s="167">
        <v>540547945</v>
      </c>
      <c r="M384" s="158">
        <v>0.92579059344500003</v>
      </c>
      <c r="N384" s="168">
        <v>8.2419361795999997</v>
      </c>
      <c r="O384" s="164" t="s">
        <v>79</v>
      </c>
      <c r="P384" s="160">
        <v>0.1945093346</v>
      </c>
      <c r="Q384" s="169"/>
      <c r="R384" s="170"/>
    </row>
    <row r="385" spans="2:18">
      <c r="B385" s="163" t="s">
        <v>75</v>
      </c>
      <c r="C385" s="164" t="s">
        <v>102</v>
      </c>
      <c r="D385" s="165" t="s">
        <v>76</v>
      </c>
      <c r="E385" s="164" t="s">
        <v>77</v>
      </c>
      <c r="F385" s="166">
        <v>44006.689918981479</v>
      </c>
      <c r="G385" s="166">
        <v>44376</v>
      </c>
      <c r="H385" s="165" t="s">
        <v>78</v>
      </c>
      <c r="I385" s="167">
        <v>543082192</v>
      </c>
      <c r="J385" s="167">
        <v>500000000</v>
      </c>
      <c r="K385" s="167">
        <v>500691683.83354914</v>
      </c>
      <c r="L385" s="167">
        <v>543082192</v>
      </c>
      <c r="M385" s="158">
        <v>0.92194458078200003</v>
      </c>
      <c r="N385" s="168">
        <v>8.7734079863000005</v>
      </c>
      <c r="O385" s="164" t="s">
        <v>79</v>
      </c>
      <c r="P385" s="160">
        <v>0.1946094126</v>
      </c>
      <c r="Q385" s="169"/>
      <c r="R385" s="170"/>
    </row>
    <row r="386" spans="2:18">
      <c r="B386" s="163" t="s">
        <v>75</v>
      </c>
      <c r="C386" s="164" t="s">
        <v>102</v>
      </c>
      <c r="D386" s="165" t="s">
        <v>76</v>
      </c>
      <c r="E386" s="164" t="s">
        <v>77</v>
      </c>
      <c r="F386" s="166">
        <v>44011.500393518516</v>
      </c>
      <c r="G386" s="166">
        <v>44378</v>
      </c>
      <c r="H386" s="165" t="s">
        <v>78</v>
      </c>
      <c r="I386" s="167">
        <v>540547945</v>
      </c>
      <c r="J386" s="167">
        <v>500325628</v>
      </c>
      <c r="K386" s="167">
        <v>500434202.78695017</v>
      </c>
      <c r="L386" s="167">
        <v>540547945</v>
      </c>
      <c r="M386" s="158">
        <v>0.92579059344500003</v>
      </c>
      <c r="N386" s="168">
        <v>8.2419361795999997</v>
      </c>
      <c r="O386" s="164" t="s">
        <v>79</v>
      </c>
      <c r="P386" s="160">
        <v>0.1945093346</v>
      </c>
      <c r="Q386" s="169"/>
      <c r="R386" s="170"/>
    </row>
    <row r="387" spans="2:18">
      <c r="B387" s="163" t="s">
        <v>75</v>
      </c>
      <c r="C387" s="164" t="s">
        <v>102</v>
      </c>
      <c r="D387" s="165" t="s">
        <v>76</v>
      </c>
      <c r="E387" s="164" t="s">
        <v>77</v>
      </c>
      <c r="F387" s="166">
        <v>44005.617719907408</v>
      </c>
      <c r="G387" s="166">
        <v>44600</v>
      </c>
      <c r="H387" s="165" t="s">
        <v>78</v>
      </c>
      <c r="I387" s="167">
        <v>588356165</v>
      </c>
      <c r="J387" s="167">
        <v>498696932</v>
      </c>
      <c r="K387" s="167">
        <v>499745179.91138428</v>
      </c>
      <c r="L387" s="167">
        <v>588356165</v>
      </c>
      <c r="M387" s="158">
        <v>0.84939227230100001</v>
      </c>
      <c r="N387" s="168">
        <v>11.5706444293</v>
      </c>
      <c r="O387" s="164" t="s">
        <v>79</v>
      </c>
      <c r="P387" s="160">
        <v>0.1942415244</v>
      </c>
      <c r="Q387" s="169"/>
      <c r="R387" s="170"/>
    </row>
    <row r="388" spans="2:18">
      <c r="B388" s="163" t="s">
        <v>75</v>
      </c>
      <c r="C388" s="164" t="s">
        <v>102</v>
      </c>
      <c r="D388" s="165" t="s">
        <v>76</v>
      </c>
      <c r="E388" s="164" t="s">
        <v>77</v>
      </c>
      <c r="F388" s="166">
        <v>43963.653749999998</v>
      </c>
      <c r="G388" s="166">
        <v>44074</v>
      </c>
      <c r="H388" s="165" t="s">
        <v>78</v>
      </c>
      <c r="I388" s="167">
        <v>500000000</v>
      </c>
      <c r="J388" s="167">
        <v>486503562</v>
      </c>
      <c r="K388" s="167">
        <v>492415942.94964182</v>
      </c>
      <c r="L388" s="167">
        <v>500000000</v>
      </c>
      <c r="M388" s="158">
        <v>0.98483188589899995</v>
      </c>
      <c r="N388" s="168">
        <v>9.4152739775000001</v>
      </c>
      <c r="O388" s="164" t="s">
        <v>79</v>
      </c>
      <c r="P388" s="160">
        <v>0.19139278830000001</v>
      </c>
      <c r="Q388" s="169"/>
      <c r="R388" s="170"/>
    </row>
    <row r="389" spans="2:18">
      <c r="B389" s="163" t="s">
        <v>75</v>
      </c>
      <c r="C389" s="164" t="s">
        <v>102</v>
      </c>
      <c r="D389" s="165" t="s">
        <v>76</v>
      </c>
      <c r="E389" s="164" t="s">
        <v>77</v>
      </c>
      <c r="F389" s="166">
        <v>43892.541354166664</v>
      </c>
      <c r="G389" s="166">
        <v>44270</v>
      </c>
      <c r="H389" s="165" t="s">
        <v>78</v>
      </c>
      <c r="I389" s="167">
        <v>295061644</v>
      </c>
      <c r="J389" s="167">
        <v>271139091</v>
      </c>
      <c r="K389" s="167">
        <v>255927275.7245999</v>
      </c>
      <c r="L389" s="167">
        <v>295061644</v>
      </c>
      <c r="M389" s="158">
        <v>0.86736883945700005</v>
      </c>
      <c r="N389" s="168">
        <v>9.2476884151000007</v>
      </c>
      <c r="O389" s="164" t="s">
        <v>79</v>
      </c>
      <c r="P389" s="160">
        <v>9.9474104399999999E-2</v>
      </c>
      <c r="Q389" s="169"/>
      <c r="R389" s="170"/>
    </row>
    <row r="390" spans="2:18">
      <c r="B390" s="163" t="s">
        <v>75</v>
      </c>
      <c r="C390" s="164" t="s">
        <v>102</v>
      </c>
      <c r="D390" s="165" t="s">
        <v>76</v>
      </c>
      <c r="E390" s="164" t="s">
        <v>77</v>
      </c>
      <c r="F390" s="166">
        <v>44011.499537037038</v>
      </c>
      <c r="G390" s="166">
        <v>44378</v>
      </c>
      <c r="H390" s="165" t="s">
        <v>78</v>
      </c>
      <c r="I390" s="167">
        <v>540547945</v>
      </c>
      <c r="J390" s="167">
        <v>500325628</v>
      </c>
      <c r="K390" s="167">
        <v>500434202.78695017</v>
      </c>
      <c r="L390" s="167">
        <v>540547945</v>
      </c>
      <c r="M390" s="158">
        <v>0.92579059344500003</v>
      </c>
      <c r="N390" s="168">
        <v>8.2419361795999997</v>
      </c>
      <c r="O390" s="164" t="s">
        <v>79</v>
      </c>
      <c r="P390" s="160">
        <v>0.1945093346</v>
      </c>
      <c r="Q390" s="169"/>
      <c r="R390" s="170"/>
    </row>
    <row r="391" spans="2:18">
      <c r="B391" s="163" t="s">
        <v>75</v>
      </c>
      <c r="C391" s="164" t="s">
        <v>102</v>
      </c>
      <c r="D391" s="165" t="s">
        <v>76</v>
      </c>
      <c r="E391" s="164" t="s">
        <v>77</v>
      </c>
      <c r="F391" s="166">
        <v>44006.691157407404</v>
      </c>
      <c r="G391" s="166">
        <v>44376</v>
      </c>
      <c r="H391" s="165" t="s">
        <v>78</v>
      </c>
      <c r="I391" s="167">
        <v>543082192</v>
      </c>
      <c r="J391" s="167">
        <v>500000000</v>
      </c>
      <c r="K391" s="167">
        <v>500691683.83354914</v>
      </c>
      <c r="L391" s="167">
        <v>543082192</v>
      </c>
      <c r="M391" s="158">
        <v>0.92194458078200003</v>
      </c>
      <c r="N391" s="168">
        <v>8.7734079863000005</v>
      </c>
      <c r="O391" s="164" t="s">
        <v>79</v>
      </c>
      <c r="P391" s="160">
        <v>0.1946094126</v>
      </c>
      <c r="Q391" s="169"/>
      <c r="R391" s="170"/>
    </row>
    <row r="392" spans="2:18">
      <c r="B392" s="163" t="s">
        <v>75</v>
      </c>
      <c r="C392" s="164" t="s">
        <v>102</v>
      </c>
      <c r="D392" s="165" t="s">
        <v>76</v>
      </c>
      <c r="E392" s="164" t="s">
        <v>77</v>
      </c>
      <c r="F392" s="166">
        <v>43630.570347222223</v>
      </c>
      <c r="G392" s="166">
        <v>44260</v>
      </c>
      <c r="H392" s="165" t="s">
        <v>78</v>
      </c>
      <c r="I392" s="167">
        <v>174632876</v>
      </c>
      <c r="J392" s="167">
        <v>153307049</v>
      </c>
      <c r="K392" s="167">
        <v>152435904.91137496</v>
      </c>
      <c r="L392" s="167">
        <v>174632876</v>
      </c>
      <c r="M392" s="158">
        <v>0.87289351468599996</v>
      </c>
      <c r="N392" s="168">
        <v>8.4024851467000001</v>
      </c>
      <c r="O392" s="164" t="s">
        <v>79</v>
      </c>
      <c r="P392" s="160">
        <v>5.9248960699999999E-2</v>
      </c>
      <c r="Q392" s="169"/>
      <c r="R392" s="170"/>
    </row>
    <row r="393" spans="2:18">
      <c r="B393" s="163" t="s">
        <v>75</v>
      </c>
      <c r="C393" s="164" t="s">
        <v>102</v>
      </c>
      <c r="D393" s="165" t="s">
        <v>76</v>
      </c>
      <c r="E393" s="164" t="s">
        <v>77</v>
      </c>
      <c r="F393" s="166">
        <v>44006.689085648148</v>
      </c>
      <c r="G393" s="166">
        <v>44376</v>
      </c>
      <c r="H393" s="165" t="s">
        <v>78</v>
      </c>
      <c r="I393" s="167">
        <v>543082192</v>
      </c>
      <c r="J393" s="167">
        <v>500000000</v>
      </c>
      <c r="K393" s="167">
        <v>500691683.83354914</v>
      </c>
      <c r="L393" s="167">
        <v>543082192</v>
      </c>
      <c r="M393" s="158">
        <v>0.92194458078200003</v>
      </c>
      <c r="N393" s="168">
        <v>8.7734079863000005</v>
      </c>
      <c r="O393" s="164" t="s">
        <v>79</v>
      </c>
      <c r="P393" s="160">
        <v>0.1946094126</v>
      </c>
      <c r="Q393" s="169"/>
      <c r="R393" s="170"/>
    </row>
    <row r="394" spans="2:18">
      <c r="B394" s="163" t="s">
        <v>75</v>
      </c>
      <c r="C394" s="164" t="s">
        <v>102</v>
      </c>
      <c r="D394" s="165" t="s">
        <v>76</v>
      </c>
      <c r="E394" s="164" t="s">
        <v>77</v>
      </c>
      <c r="F394" s="166">
        <v>43997.579305555555</v>
      </c>
      <c r="G394" s="166">
        <v>44600</v>
      </c>
      <c r="H394" s="165" t="s">
        <v>78</v>
      </c>
      <c r="I394" s="167">
        <v>588356165</v>
      </c>
      <c r="J394" s="167">
        <v>513690160</v>
      </c>
      <c r="K394" s="167">
        <v>515562129.96193671</v>
      </c>
      <c r="L394" s="167">
        <v>588356165</v>
      </c>
      <c r="M394" s="158">
        <v>0.87627556339400003</v>
      </c>
      <c r="N394" s="168">
        <v>9.2548900990000007</v>
      </c>
      <c r="O394" s="164" t="s">
        <v>79</v>
      </c>
      <c r="P394" s="160">
        <v>0.20038927449999999</v>
      </c>
      <c r="Q394" s="169"/>
      <c r="R394" s="170"/>
    </row>
    <row r="395" spans="2:18">
      <c r="B395" s="163" t="s">
        <v>75</v>
      </c>
      <c r="C395" s="164" t="s">
        <v>102</v>
      </c>
      <c r="D395" s="165" t="s">
        <v>76</v>
      </c>
      <c r="E395" s="164" t="s">
        <v>77</v>
      </c>
      <c r="F395" s="166">
        <v>43962.462245370371</v>
      </c>
      <c r="G395" s="166">
        <v>44117</v>
      </c>
      <c r="H395" s="165" t="s">
        <v>78</v>
      </c>
      <c r="I395" s="167">
        <v>618378897</v>
      </c>
      <c r="J395" s="167">
        <v>600864599</v>
      </c>
      <c r="K395" s="167">
        <v>606459484.79940975</v>
      </c>
      <c r="L395" s="167">
        <v>618378897</v>
      </c>
      <c r="M395" s="158">
        <v>0.98072474293900003</v>
      </c>
      <c r="N395" s="168">
        <v>7.0000000983000001</v>
      </c>
      <c r="O395" s="164" t="s">
        <v>79</v>
      </c>
      <c r="P395" s="160">
        <v>0.23571936169999999</v>
      </c>
      <c r="Q395" s="169"/>
      <c r="R395" s="170"/>
    </row>
    <row r="396" spans="2:18">
      <c r="B396" s="163" t="s">
        <v>75</v>
      </c>
      <c r="C396" s="164" t="s">
        <v>102</v>
      </c>
      <c r="D396" s="165" t="s">
        <v>76</v>
      </c>
      <c r="E396" s="164" t="s">
        <v>77</v>
      </c>
      <c r="F396" s="166">
        <v>43781.653877314813</v>
      </c>
      <c r="G396" s="166">
        <v>44039</v>
      </c>
      <c r="H396" s="165" t="s">
        <v>78</v>
      </c>
      <c r="I396" s="167">
        <v>535479452</v>
      </c>
      <c r="J396" s="167">
        <v>503262755</v>
      </c>
      <c r="K396" s="167">
        <v>509018441.04855388</v>
      </c>
      <c r="L396" s="167">
        <v>535479452</v>
      </c>
      <c r="M396" s="158">
        <v>0.95058445127500002</v>
      </c>
      <c r="N396" s="168">
        <v>9.4152739705999995</v>
      </c>
      <c r="O396" s="164" t="s">
        <v>79</v>
      </c>
      <c r="P396" s="160">
        <v>0.19784586609999999</v>
      </c>
      <c r="Q396" s="169"/>
      <c r="R396" s="170"/>
    </row>
    <row r="397" spans="2:18">
      <c r="B397" s="163" t="s">
        <v>75</v>
      </c>
      <c r="C397" s="164" t="s">
        <v>102</v>
      </c>
      <c r="D397" s="165" t="s">
        <v>76</v>
      </c>
      <c r="E397" s="164" t="s">
        <v>77</v>
      </c>
      <c r="F397" s="166">
        <v>44011.498796296299</v>
      </c>
      <c r="G397" s="166">
        <v>44378</v>
      </c>
      <c r="H397" s="165" t="s">
        <v>78</v>
      </c>
      <c r="I397" s="167">
        <v>540547945</v>
      </c>
      <c r="J397" s="167">
        <v>500325628</v>
      </c>
      <c r="K397" s="167">
        <v>500434202.78695017</v>
      </c>
      <c r="L397" s="167">
        <v>540547945</v>
      </c>
      <c r="M397" s="158">
        <v>0.92579059344500003</v>
      </c>
      <c r="N397" s="168">
        <v>8.2419361795999997</v>
      </c>
      <c r="O397" s="164" t="s">
        <v>79</v>
      </c>
      <c r="P397" s="160">
        <v>0.1945093346</v>
      </c>
      <c r="Q397" s="169"/>
      <c r="R397" s="170"/>
    </row>
    <row r="398" spans="2:18">
      <c r="B398" s="163" t="s">
        <v>75</v>
      </c>
      <c r="C398" s="164" t="s">
        <v>102</v>
      </c>
      <c r="D398" s="165" t="s">
        <v>76</v>
      </c>
      <c r="E398" s="164" t="s">
        <v>77</v>
      </c>
      <c r="F398" s="166">
        <v>44006.69021990741</v>
      </c>
      <c r="G398" s="166">
        <v>44376</v>
      </c>
      <c r="H398" s="165" t="s">
        <v>78</v>
      </c>
      <c r="I398" s="167">
        <v>543082192</v>
      </c>
      <c r="J398" s="167">
        <v>500000000</v>
      </c>
      <c r="K398" s="167">
        <v>500691683.83354914</v>
      </c>
      <c r="L398" s="167">
        <v>543082192</v>
      </c>
      <c r="M398" s="158">
        <v>0.92194458078200003</v>
      </c>
      <c r="N398" s="168">
        <v>8.7734079863000005</v>
      </c>
      <c r="O398" s="164" t="s">
        <v>79</v>
      </c>
      <c r="P398" s="160">
        <v>0.1946094126</v>
      </c>
      <c r="Q398" s="169"/>
      <c r="R398" s="170"/>
    </row>
    <row r="399" spans="2:18">
      <c r="B399" s="163" t="s">
        <v>75</v>
      </c>
      <c r="C399" s="164" t="s">
        <v>102</v>
      </c>
      <c r="D399" s="165" t="s">
        <v>76</v>
      </c>
      <c r="E399" s="164" t="s">
        <v>77</v>
      </c>
      <c r="F399" s="166">
        <v>44011.500821759262</v>
      </c>
      <c r="G399" s="166">
        <v>44378</v>
      </c>
      <c r="H399" s="165" t="s">
        <v>78</v>
      </c>
      <c r="I399" s="167">
        <v>540547945</v>
      </c>
      <c r="J399" s="167">
        <v>500325628</v>
      </c>
      <c r="K399" s="167">
        <v>500434202.78695017</v>
      </c>
      <c r="L399" s="167">
        <v>540547945</v>
      </c>
      <c r="M399" s="158">
        <v>0.92579059344500003</v>
      </c>
      <c r="N399" s="168">
        <v>8.2419361795999997</v>
      </c>
      <c r="O399" s="164" t="s">
        <v>79</v>
      </c>
      <c r="P399" s="160">
        <v>0.1945093346</v>
      </c>
      <c r="Q399" s="169"/>
      <c r="R399" s="170"/>
    </row>
    <row r="400" spans="2:18">
      <c r="B400" s="163" t="s">
        <v>75</v>
      </c>
      <c r="C400" s="164" t="s">
        <v>102</v>
      </c>
      <c r="D400" s="165" t="s">
        <v>76</v>
      </c>
      <c r="E400" s="164" t="s">
        <v>77</v>
      </c>
      <c r="F400" s="166">
        <v>44005.618171296293</v>
      </c>
      <c r="G400" s="166">
        <v>44600</v>
      </c>
      <c r="H400" s="165" t="s">
        <v>78</v>
      </c>
      <c r="I400" s="167">
        <v>588356165</v>
      </c>
      <c r="J400" s="167">
        <v>498696932</v>
      </c>
      <c r="K400" s="167">
        <v>499745179.91138428</v>
      </c>
      <c r="L400" s="167">
        <v>588356165</v>
      </c>
      <c r="M400" s="158">
        <v>0.84939227230100001</v>
      </c>
      <c r="N400" s="168">
        <v>11.5706444293</v>
      </c>
      <c r="O400" s="164" t="s">
        <v>79</v>
      </c>
      <c r="P400" s="160">
        <v>0.1942415244</v>
      </c>
      <c r="Q400" s="169"/>
      <c r="R400" s="170"/>
    </row>
    <row r="401" spans="2:18">
      <c r="B401" s="163" t="s">
        <v>75</v>
      </c>
      <c r="C401" s="164" t="s">
        <v>102</v>
      </c>
      <c r="D401" s="165" t="s">
        <v>76</v>
      </c>
      <c r="E401" s="164" t="s">
        <v>77</v>
      </c>
      <c r="F401" s="166">
        <v>43986.559629629628</v>
      </c>
      <c r="G401" s="166">
        <v>44399</v>
      </c>
      <c r="H401" s="165" t="s">
        <v>78</v>
      </c>
      <c r="I401" s="167">
        <v>170305479</v>
      </c>
      <c r="J401" s="167">
        <v>158217051</v>
      </c>
      <c r="K401" s="167">
        <v>158994380.02883577</v>
      </c>
      <c r="L401" s="167">
        <v>170305479</v>
      </c>
      <c r="M401" s="158">
        <v>0.93358346990600005</v>
      </c>
      <c r="N401" s="168">
        <v>7.1224997531999996</v>
      </c>
      <c r="O401" s="164" t="s">
        <v>79</v>
      </c>
      <c r="P401" s="160">
        <v>6.1798116299999997E-2</v>
      </c>
      <c r="Q401" s="169"/>
      <c r="R401" s="170"/>
    </row>
    <row r="402" spans="2:18">
      <c r="B402" s="163" t="s">
        <v>75</v>
      </c>
      <c r="C402" s="164" t="s">
        <v>102</v>
      </c>
      <c r="D402" s="165" t="s">
        <v>76</v>
      </c>
      <c r="E402" s="164" t="s">
        <v>77</v>
      </c>
      <c r="F402" s="166">
        <v>43899.64980324074</v>
      </c>
      <c r="G402" s="166">
        <v>44222</v>
      </c>
      <c r="H402" s="165" t="s">
        <v>78</v>
      </c>
      <c r="I402" s="167">
        <v>274075343</v>
      </c>
      <c r="J402" s="167">
        <v>253562694</v>
      </c>
      <c r="K402" s="167">
        <v>254884087.43450454</v>
      </c>
      <c r="L402" s="167">
        <v>274075343</v>
      </c>
      <c r="M402" s="158">
        <v>0.92997817550700002</v>
      </c>
      <c r="N402" s="168">
        <v>9.5758344960000006</v>
      </c>
      <c r="O402" s="164" t="s">
        <v>79</v>
      </c>
      <c r="P402" s="160">
        <v>9.9068636700000004E-2</v>
      </c>
      <c r="Q402" s="169"/>
      <c r="R402" s="170"/>
    </row>
    <row r="403" spans="2:18">
      <c r="B403" s="163" t="s">
        <v>75</v>
      </c>
      <c r="C403" s="164" t="s">
        <v>102</v>
      </c>
      <c r="D403" s="165" t="s">
        <v>76</v>
      </c>
      <c r="E403" s="164" t="s">
        <v>77</v>
      </c>
      <c r="F403" s="166">
        <v>44006.691504629627</v>
      </c>
      <c r="G403" s="166">
        <v>44376</v>
      </c>
      <c r="H403" s="165" t="s">
        <v>78</v>
      </c>
      <c r="I403" s="167">
        <v>543082192</v>
      </c>
      <c r="J403" s="167">
        <v>500000000</v>
      </c>
      <c r="K403" s="167">
        <v>500691683.83354914</v>
      </c>
      <c r="L403" s="167">
        <v>543082192</v>
      </c>
      <c r="M403" s="158">
        <v>0.92194458078200003</v>
      </c>
      <c r="N403" s="168">
        <v>8.7734079863000005</v>
      </c>
      <c r="O403" s="164" t="s">
        <v>79</v>
      </c>
      <c r="P403" s="160">
        <v>0.1946094126</v>
      </c>
      <c r="Q403" s="169"/>
      <c r="R403" s="170"/>
    </row>
    <row r="404" spans="2:18">
      <c r="B404" s="163" t="s">
        <v>75</v>
      </c>
      <c r="C404" s="164" t="s">
        <v>102</v>
      </c>
      <c r="D404" s="165" t="s">
        <v>76</v>
      </c>
      <c r="E404" s="164" t="s">
        <v>77</v>
      </c>
      <c r="F404" s="166">
        <v>43704.500706018516</v>
      </c>
      <c r="G404" s="166">
        <v>44074</v>
      </c>
      <c r="H404" s="165" t="s">
        <v>78</v>
      </c>
      <c r="I404" s="167">
        <v>546883562</v>
      </c>
      <c r="J404" s="167">
        <v>500711416</v>
      </c>
      <c r="K404" s="167">
        <v>12229453.267662788</v>
      </c>
      <c r="L404" s="167">
        <v>546883562</v>
      </c>
      <c r="M404" s="158">
        <v>2.2362078726E-2</v>
      </c>
      <c r="N404" s="168">
        <v>9.4152741730000002</v>
      </c>
      <c r="O404" s="164" t="s">
        <v>79</v>
      </c>
      <c r="P404" s="160">
        <v>4.7533578E-3</v>
      </c>
      <c r="Q404" s="169"/>
      <c r="R404" s="170"/>
    </row>
    <row r="405" spans="2:18" ht="15.75">
      <c r="B405" s="171" t="s">
        <v>103</v>
      </c>
      <c r="C405" s="172"/>
      <c r="D405" s="173"/>
      <c r="E405" s="172"/>
      <c r="F405" s="174"/>
      <c r="G405" s="174"/>
      <c r="H405" s="173"/>
      <c r="I405" s="175">
        <v>22533380136</v>
      </c>
      <c r="J405" s="175">
        <v>20666099722</v>
      </c>
      <c r="K405" s="175">
        <v>19240672391.313995</v>
      </c>
      <c r="L405" s="175">
        <v>22533380136</v>
      </c>
      <c r="M405" s="158"/>
      <c r="N405" s="176"/>
      <c r="O405" s="172"/>
      <c r="P405" s="177">
        <v>7.478486408900002</v>
      </c>
      <c r="Q405" s="178"/>
      <c r="R405" s="179"/>
    </row>
    <row r="406" spans="2:18" ht="15.75">
      <c r="B406" s="180"/>
      <c r="C406" s="161"/>
      <c r="D406" s="161"/>
      <c r="E406" s="161"/>
      <c r="F406" s="181" t="s">
        <v>104</v>
      </c>
      <c r="G406" s="181"/>
      <c r="H406" s="181"/>
      <c r="I406" s="182">
        <v>32982871715</v>
      </c>
      <c r="J406" s="182" t="s">
        <v>105</v>
      </c>
      <c r="K406" s="182" t="s">
        <v>105</v>
      </c>
      <c r="L406" s="182" t="s">
        <v>105</v>
      </c>
      <c r="M406" s="161"/>
      <c r="N406" s="161"/>
      <c r="O406" s="161"/>
      <c r="P406" s="183">
        <v>12.8198200593</v>
      </c>
      <c r="Q406" s="161"/>
      <c r="R406" s="162"/>
    </row>
    <row r="407" spans="2:18" ht="15.75">
      <c r="B407" s="184"/>
      <c r="C407" s="169"/>
      <c r="D407" s="169"/>
      <c r="E407" s="169"/>
      <c r="F407" s="172" t="s">
        <v>106</v>
      </c>
      <c r="G407" s="172"/>
      <c r="H407" s="172"/>
      <c r="I407" s="175">
        <v>555484576.95715308</v>
      </c>
      <c r="J407" s="175" t="s">
        <v>105</v>
      </c>
      <c r="K407" s="175" t="s">
        <v>105</v>
      </c>
      <c r="L407" s="175" t="s">
        <v>105</v>
      </c>
      <c r="M407" s="169"/>
      <c r="N407" s="169"/>
      <c r="O407" s="169"/>
      <c r="P407" s="169"/>
      <c r="Q407" s="169"/>
      <c r="R407" s="170"/>
    </row>
    <row r="408" spans="2:18" ht="15.75">
      <c r="B408" s="184"/>
      <c r="C408" s="169"/>
      <c r="D408" s="169"/>
      <c r="E408" s="169"/>
      <c r="F408" s="172" t="s">
        <v>107</v>
      </c>
      <c r="G408" s="172"/>
      <c r="H408" s="172"/>
      <c r="I408" s="175">
        <v>60309996.169918895</v>
      </c>
      <c r="J408" s="175" t="s">
        <v>105</v>
      </c>
      <c r="K408" s="175" t="s">
        <v>105</v>
      </c>
      <c r="L408" s="175" t="s">
        <v>105</v>
      </c>
      <c r="M408" s="169"/>
      <c r="N408" s="169"/>
      <c r="O408" s="169"/>
      <c r="P408" s="169"/>
      <c r="Q408" s="169"/>
      <c r="R408" s="170"/>
    </row>
    <row r="409" spans="2:18" ht="15.75">
      <c r="B409" s="185"/>
      <c r="C409" s="186"/>
      <c r="D409" s="186"/>
      <c r="E409" s="186"/>
      <c r="F409" s="187" t="s">
        <v>108</v>
      </c>
      <c r="G409" s="187"/>
      <c r="H409" s="187"/>
      <c r="I409" s="188">
        <v>314401948309.78723</v>
      </c>
      <c r="J409" s="188">
        <v>239778714273</v>
      </c>
      <c r="K409" s="188">
        <v>224297429899.09323</v>
      </c>
      <c r="L409" s="188">
        <v>280923902014</v>
      </c>
      <c r="M409" s="189"/>
      <c r="N409" s="189"/>
      <c r="O409" s="189"/>
      <c r="P409" s="190">
        <v>100.00000000009997</v>
      </c>
      <c r="Q409" s="186"/>
      <c r="R409" s="191"/>
    </row>
    <row r="411" spans="2:18" ht="15.75">
      <c r="B411" s="217" t="s">
        <v>61</v>
      </c>
      <c r="C411" s="217"/>
      <c r="D411" s="217"/>
      <c r="E411" s="217"/>
      <c r="F411" s="217"/>
      <c r="G411" s="217"/>
      <c r="H411" s="217"/>
      <c r="I411" s="217"/>
      <c r="J411" s="217"/>
      <c r="K411" s="217"/>
      <c r="L411" s="217"/>
      <c r="M411" s="217"/>
      <c r="N411" s="217"/>
      <c r="O411" s="217"/>
      <c r="P411" s="217"/>
      <c r="Q411" s="217"/>
      <c r="R411" s="217"/>
    </row>
    <row r="412" spans="2:18" ht="15.75">
      <c r="B412" s="217" t="s">
        <v>109</v>
      </c>
      <c r="C412" s="217"/>
      <c r="D412" s="217"/>
      <c r="E412" s="217"/>
      <c r="F412" s="217"/>
      <c r="G412" s="217"/>
      <c r="H412" s="217"/>
      <c r="I412" s="217"/>
      <c r="J412" s="217"/>
      <c r="K412" s="217"/>
      <c r="L412" s="217"/>
      <c r="M412" s="217"/>
      <c r="N412" s="217"/>
      <c r="O412" s="217"/>
      <c r="P412" s="217"/>
      <c r="Q412" s="217"/>
      <c r="R412" s="217"/>
    </row>
    <row r="413" spans="2:18" ht="15.75">
      <c r="B413" s="217" t="s">
        <v>180</v>
      </c>
      <c r="C413" s="217"/>
      <c r="D413" s="217"/>
      <c r="E413" s="217"/>
      <c r="F413" s="217"/>
      <c r="G413" s="217"/>
      <c r="H413" s="217"/>
      <c r="I413" s="217"/>
      <c r="J413" s="217"/>
      <c r="K413" s="217"/>
      <c r="L413" s="217"/>
      <c r="M413" s="217"/>
      <c r="N413" s="217"/>
      <c r="O413" s="217"/>
      <c r="P413" s="217"/>
      <c r="Q413" s="217"/>
      <c r="R413" s="217"/>
    </row>
    <row r="414" spans="2:18" ht="126">
      <c r="B414" s="141" t="s">
        <v>63</v>
      </c>
      <c r="C414" s="141" t="s">
        <v>64</v>
      </c>
      <c r="D414" s="141" t="s">
        <v>65</v>
      </c>
      <c r="E414" s="141" t="s">
        <v>66</v>
      </c>
      <c r="F414" s="141" t="s">
        <v>67</v>
      </c>
      <c r="G414" s="141" t="s">
        <v>68</v>
      </c>
      <c r="H414" s="141" t="s">
        <v>69</v>
      </c>
      <c r="I414" s="141" t="s">
        <v>70</v>
      </c>
      <c r="J414" s="141" t="s">
        <v>71</v>
      </c>
      <c r="K414" s="141" t="s">
        <v>72</v>
      </c>
      <c r="L414" s="141" t="s">
        <v>73</v>
      </c>
      <c r="M414" s="141" t="s">
        <v>111</v>
      </c>
      <c r="N414" s="141" t="s">
        <v>74</v>
      </c>
      <c r="O414" s="141" t="s">
        <v>112</v>
      </c>
      <c r="P414" s="141" t="s">
        <v>62</v>
      </c>
      <c r="Q414" s="141" t="s">
        <v>113</v>
      </c>
      <c r="R414" s="141" t="s">
        <v>114</v>
      </c>
    </row>
    <row r="415" spans="2:18">
      <c r="B415" s="95" t="s">
        <v>75</v>
      </c>
      <c r="C415" s="96" t="s">
        <v>81</v>
      </c>
      <c r="D415" s="97" t="s">
        <v>76</v>
      </c>
      <c r="E415" s="96" t="s">
        <v>77</v>
      </c>
      <c r="F415" s="98">
        <v>43509.550787037035</v>
      </c>
      <c r="G415" s="98">
        <v>43878</v>
      </c>
      <c r="H415" s="96" t="s">
        <v>78</v>
      </c>
      <c r="I415" s="127">
        <v>538013699</v>
      </c>
      <c r="J415" s="128">
        <v>500102740</v>
      </c>
      <c r="K415" s="127">
        <v>504907320.17371488</v>
      </c>
      <c r="L415" s="128">
        <v>538013699</v>
      </c>
      <c r="M415" s="100">
        <v>93.846554671800007</v>
      </c>
      <c r="N415" s="100">
        <v>7.7123231060000004</v>
      </c>
      <c r="O415" s="96" t="s">
        <v>79</v>
      </c>
      <c r="P415" s="99">
        <v>0.41640718040000002</v>
      </c>
      <c r="Q415" s="101"/>
      <c r="R415" s="102"/>
    </row>
    <row r="416" spans="2:18">
      <c r="B416" s="103" t="s">
        <v>75</v>
      </c>
      <c r="C416" s="104" t="s">
        <v>81</v>
      </c>
      <c r="D416" s="105" t="s">
        <v>76</v>
      </c>
      <c r="E416" s="104" t="s">
        <v>77</v>
      </c>
      <c r="F416" s="106">
        <v>43509.548935185187</v>
      </c>
      <c r="G416" s="106">
        <v>43878</v>
      </c>
      <c r="H416" s="104" t="s">
        <v>78</v>
      </c>
      <c r="I416" s="129">
        <v>538013699</v>
      </c>
      <c r="J416" s="130">
        <v>500102740</v>
      </c>
      <c r="K416" s="129">
        <v>504907320.17371488</v>
      </c>
      <c r="L416" s="130">
        <v>538013699</v>
      </c>
      <c r="M416" s="108">
        <v>93.846554671800007</v>
      </c>
      <c r="N416" s="108">
        <v>7.7123231060000004</v>
      </c>
      <c r="O416" s="104" t="s">
        <v>79</v>
      </c>
      <c r="P416" s="107">
        <v>0.41640718040000002</v>
      </c>
      <c r="Q416" s="109"/>
      <c r="R416" s="110"/>
    </row>
    <row r="417" spans="2:18">
      <c r="B417" s="103" t="s">
        <v>75</v>
      </c>
      <c r="C417" s="104" t="s">
        <v>81</v>
      </c>
      <c r="D417" s="105" t="s">
        <v>76</v>
      </c>
      <c r="E417" s="104" t="s">
        <v>77</v>
      </c>
      <c r="F417" s="106">
        <v>43509.551064814819</v>
      </c>
      <c r="G417" s="106">
        <v>43878</v>
      </c>
      <c r="H417" s="104" t="s">
        <v>78</v>
      </c>
      <c r="I417" s="129">
        <v>538013699</v>
      </c>
      <c r="J417" s="130">
        <v>500102740</v>
      </c>
      <c r="K417" s="129">
        <v>504907320.17371488</v>
      </c>
      <c r="L417" s="130">
        <v>538013699</v>
      </c>
      <c r="M417" s="108">
        <v>93.846554671800007</v>
      </c>
      <c r="N417" s="108">
        <v>7.7123231060000004</v>
      </c>
      <c r="O417" s="104" t="s">
        <v>79</v>
      </c>
      <c r="P417" s="107">
        <v>0.41640718040000002</v>
      </c>
      <c r="Q417" s="109"/>
      <c r="R417" s="110"/>
    </row>
    <row r="418" spans="2:18">
      <c r="B418" s="103" t="s">
        <v>75</v>
      </c>
      <c r="C418" s="104" t="s">
        <v>81</v>
      </c>
      <c r="D418" s="105" t="s">
        <v>76</v>
      </c>
      <c r="E418" s="104" t="s">
        <v>77</v>
      </c>
      <c r="F418" s="106">
        <v>43509.549201388887</v>
      </c>
      <c r="G418" s="106">
        <v>43878</v>
      </c>
      <c r="H418" s="104" t="s">
        <v>78</v>
      </c>
      <c r="I418" s="129">
        <v>538013699</v>
      </c>
      <c r="J418" s="130">
        <v>500102740</v>
      </c>
      <c r="K418" s="129">
        <v>504907320.17371488</v>
      </c>
      <c r="L418" s="130">
        <v>538013699</v>
      </c>
      <c r="M418" s="108">
        <v>93.846554671800007</v>
      </c>
      <c r="N418" s="108">
        <v>7.7123231060000004</v>
      </c>
      <c r="O418" s="104" t="s">
        <v>79</v>
      </c>
      <c r="P418" s="107">
        <v>0.41640718040000002</v>
      </c>
      <c r="Q418" s="109"/>
      <c r="R418" s="110"/>
    </row>
    <row r="419" spans="2:18">
      <c r="B419" s="103" t="s">
        <v>75</v>
      </c>
      <c r="C419" s="104" t="s">
        <v>81</v>
      </c>
      <c r="D419" s="105" t="s">
        <v>76</v>
      </c>
      <c r="E419" s="104" t="s">
        <v>77</v>
      </c>
      <c r="F419" s="106">
        <v>43509.551388888889</v>
      </c>
      <c r="G419" s="106">
        <v>43878</v>
      </c>
      <c r="H419" s="104" t="s">
        <v>78</v>
      </c>
      <c r="I419" s="129">
        <v>538013699</v>
      </c>
      <c r="J419" s="130">
        <v>500102740</v>
      </c>
      <c r="K419" s="129">
        <v>504907320.17371488</v>
      </c>
      <c r="L419" s="130">
        <v>538013699</v>
      </c>
      <c r="M419" s="108">
        <v>93.846554671800007</v>
      </c>
      <c r="N419" s="108">
        <v>7.7123231060000004</v>
      </c>
      <c r="O419" s="104" t="s">
        <v>79</v>
      </c>
      <c r="P419" s="107">
        <v>0.41640718040000002</v>
      </c>
      <c r="Q419" s="109"/>
      <c r="R419" s="110"/>
    </row>
    <row r="420" spans="2:18">
      <c r="B420" s="103" t="s">
        <v>75</v>
      </c>
      <c r="C420" s="104" t="s">
        <v>81</v>
      </c>
      <c r="D420" s="105" t="s">
        <v>76</v>
      </c>
      <c r="E420" s="104" t="s">
        <v>77</v>
      </c>
      <c r="F420" s="106">
        <v>43495.660254629634</v>
      </c>
      <c r="G420" s="106">
        <v>44699</v>
      </c>
      <c r="H420" s="104" t="s">
        <v>78</v>
      </c>
      <c r="I420" s="129">
        <v>227054795</v>
      </c>
      <c r="J420" s="130">
        <v>178865166</v>
      </c>
      <c r="K420" s="129">
        <v>184297485.01996431</v>
      </c>
      <c r="L420" s="130">
        <v>227054795</v>
      </c>
      <c r="M420" s="108">
        <v>81.168726262700005</v>
      </c>
      <c r="N420" s="108">
        <v>7.5000000905000004</v>
      </c>
      <c r="O420" s="104" t="s">
        <v>79</v>
      </c>
      <c r="P420" s="107">
        <v>0.1519938274</v>
      </c>
      <c r="Q420" s="109"/>
      <c r="R420" s="110"/>
    </row>
    <row r="421" spans="2:18">
      <c r="B421" s="103" t="s">
        <v>75</v>
      </c>
      <c r="C421" s="104" t="s">
        <v>81</v>
      </c>
      <c r="D421" s="105" t="s">
        <v>76</v>
      </c>
      <c r="E421" s="104" t="s">
        <v>77</v>
      </c>
      <c r="F421" s="106">
        <v>43509.550393518519</v>
      </c>
      <c r="G421" s="106">
        <v>43878</v>
      </c>
      <c r="H421" s="104" t="s">
        <v>78</v>
      </c>
      <c r="I421" s="129">
        <v>538013699</v>
      </c>
      <c r="J421" s="130">
        <v>500102740</v>
      </c>
      <c r="K421" s="129">
        <v>504907320.17371488</v>
      </c>
      <c r="L421" s="130">
        <v>538013699</v>
      </c>
      <c r="M421" s="108">
        <v>93.846554671800007</v>
      </c>
      <c r="N421" s="108">
        <v>7.7123231060000004</v>
      </c>
      <c r="O421" s="104" t="s">
        <v>79</v>
      </c>
      <c r="P421" s="107">
        <v>0.41640718040000002</v>
      </c>
      <c r="Q421" s="109"/>
      <c r="R421" s="110"/>
    </row>
    <row r="422" spans="2:18">
      <c r="B422" s="103" t="s">
        <v>75</v>
      </c>
      <c r="C422" s="104" t="s">
        <v>81</v>
      </c>
      <c r="D422" s="105" t="s">
        <v>76</v>
      </c>
      <c r="E422" s="104" t="s">
        <v>77</v>
      </c>
      <c r="F422" s="106">
        <v>43509.551712962959</v>
      </c>
      <c r="G422" s="106">
        <v>43878</v>
      </c>
      <c r="H422" s="104" t="s">
        <v>78</v>
      </c>
      <c r="I422" s="129">
        <v>538013699</v>
      </c>
      <c r="J422" s="130">
        <v>500102740</v>
      </c>
      <c r="K422" s="129">
        <v>504907320.17371488</v>
      </c>
      <c r="L422" s="130">
        <v>538013699</v>
      </c>
      <c r="M422" s="108">
        <v>93.846554671800007</v>
      </c>
      <c r="N422" s="108">
        <v>7.7123231060000004</v>
      </c>
      <c r="O422" s="104" t="s">
        <v>79</v>
      </c>
      <c r="P422" s="107">
        <v>0.41640718040000002</v>
      </c>
      <c r="Q422" s="109"/>
      <c r="R422" s="110"/>
    </row>
    <row r="423" spans="2:18">
      <c r="B423" s="103" t="s">
        <v>75</v>
      </c>
      <c r="C423" s="104" t="s">
        <v>81</v>
      </c>
      <c r="D423" s="105" t="s">
        <v>76</v>
      </c>
      <c r="E423" s="104" t="s">
        <v>77</v>
      </c>
      <c r="F423" s="106">
        <v>43509.548680555556</v>
      </c>
      <c r="G423" s="106">
        <v>43878</v>
      </c>
      <c r="H423" s="104" t="s">
        <v>78</v>
      </c>
      <c r="I423" s="129">
        <v>538013699</v>
      </c>
      <c r="J423" s="130">
        <v>500102740</v>
      </c>
      <c r="K423" s="129">
        <v>504907320.17371488</v>
      </c>
      <c r="L423" s="130">
        <v>538013699</v>
      </c>
      <c r="M423" s="108">
        <v>93.846554671800007</v>
      </c>
      <c r="N423" s="108">
        <v>7.7123231060000004</v>
      </c>
      <c r="O423" s="104" t="s">
        <v>79</v>
      </c>
      <c r="P423" s="107">
        <v>0.41640718040000002</v>
      </c>
      <c r="Q423" s="109"/>
      <c r="R423" s="110"/>
    </row>
    <row r="424" spans="2:18" ht="15.75">
      <c r="B424" s="124"/>
      <c r="C424" s="114" t="s">
        <v>82</v>
      </c>
      <c r="D424" s="111"/>
      <c r="E424" s="111"/>
      <c r="F424" s="111"/>
      <c r="G424" s="111"/>
      <c r="H424" s="111"/>
      <c r="I424" s="131">
        <v>4531164387</v>
      </c>
      <c r="J424" s="132">
        <v>4179687086</v>
      </c>
      <c r="K424" s="131">
        <v>4223556046.4096823</v>
      </c>
      <c r="L424" s="132">
        <v>4531164387</v>
      </c>
      <c r="M424" s="113"/>
      <c r="N424" s="113"/>
      <c r="O424" s="113"/>
      <c r="P424" s="112">
        <v>3.4832512706000012</v>
      </c>
      <c r="Q424" s="114" t="s">
        <v>80</v>
      </c>
      <c r="R424" s="115">
        <v>0.57144288280927813</v>
      </c>
    </row>
    <row r="425" spans="2:18">
      <c r="B425" s="95" t="s">
        <v>75</v>
      </c>
      <c r="C425" s="96" t="s">
        <v>120</v>
      </c>
      <c r="D425" s="97" t="s">
        <v>76</v>
      </c>
      <c r="E425" s="96" t="s">
        <v>77</v>
      </c>
      <c r="F425" s="98">
        <v>43460.673148148147</v>
      </c>
      <c r="G425" s="98">
        <v>44386</v>
      </c>
      <c r="H425" s="96" t="s">
        <v>78</v>
      </c>
      <c r="I425" s="127">
        <v>312984589</v>
      </c>
      <c r="J425" s="128">
        <v>270325275</v>
      </c>
      <c r="K425" s="127">
        <v>267686496.79282659</v>
      </c>
      <c r="L425" s="128">
        <v>312984589</v>
      </c>
      <c r="M425" s="100">
        <v>85.527053471900004</v>
      </c>
      <c r="N425" s="100">
        <v>6.6601608515999997</v>
      </c>
      <c r="O425" s="96" t="s">
        <v>79</v>
      </c>
      <c r="P425" s="99">
        <v>0.2207664157</v>
      </c>
      <c r="Q425" s="101"/>
      <c r="R425" s="102"/>
    </row>
    <row r="426" spans="2:18">
      <c r="B426" s="103" t="s">
        <v>75</v>
      </c>
      <c r="C426" s="104" t="s">
        <v>120</v>
      </c>
      <c r="D426" s="105" t="s">
        <v>76</v>
      </c>
      <c r="E426" s="104" t="s">
        <v>77</v>
      </c>
      <c r="F426" s="106">
        <v>43592.577314814815</v>
      </c>
      <c r="G426" s="106">
        <v>43843</v>
      </c>
      <c r="H426" s="104" t="s">
        <v>78</v>
      </c>
      <c r="I426" s="129">
        <v>530246574</v>
      </c>
      <c r="J426" s="130">
        <v>502717605</v>
      </c>
      <c r="K426" s="129">
        <v>508643514.07032949</v>
      </c>
      <c r="L426" s="130">
        <v>530246574</v>
      </c>
      <c r="M426" s="108">
        <v>95.925846391299999</v>
      </c>
      <c r="N426" s="108">
        <v>8.2432158783999991</v>
      </c>
      <c r="O426" s="104" t="s">
        <v>79</v>
      </c>
      <c r="P426" s="107">
        <v>0.41948849430000001</v>
      </c>
      <c r="Q426" s="109"/>
      <c r="R426" s="110"/>
    </row>
    <row r="427" spans="2:18">
      <c r="B427" s="103" t="s">
        <v>75</v>
      </c>
      <c r="C427" s="104" t="s">
        <v>120</v>
      </c>
      <c r="D427" s="105" t="s">
        <v>76</v>
      </c>
      <c r="E427" s="104" t="s">
        <v>77</v>
      </c>
      <c r="F427" s="106">
        <v>43438.677268518513</v>
      </c>
      <c r="G427" s="106">
        <v>44386</v>
      </c>
      <c r="H427" s="104" t="s">
        <v>78</v>
      </c>
      <c r="I427" s="129">
        <v>312984589</v>
      </c>
      <c r="J427" s="130">
        <v>269276744</v>
      </c>
      <c r="K427" s="129">
        <v>267686496.67663571</v>
      </c>
      <c r="L427" s="130">
        <v>312984589</v>
      </c>
      <c r="M427" s="108">
        <v>85.527053434799996</v>
      </c>
      <c r="N427" s="108">
        <v>6.6601608767</v>
      </c>
      <c r="O427" s="104" t="s">
        <v>79</v>
      </c>
      <c r="P427" s="107">
        <v>0.22076641559999999</v>
      </c>
      <c r="Q427" s="109"/>
      <c r="R427" s="110"/>
    </row>
    <row r="428" spans="2:18">
      <c r="B428" s="103" t="s">
        <v>75</v>
      </c>
      <c r="C428" s="104" t="s">
        <v>120</v>
      </c>
      <c r="D428" s="105" t="s">
        <v>76</v>
      </c>
      <c r="E428" s="104" t="s">
        <v>77</v>
      </c>
      <c r="F428" s="106">
        <v>43460.673611111109</v>
      </c>
      <c r="G428" s="106">
        <v>44386</v>
      </c>
      <c r="H428" s="104" t="s">
        <v>78</v>
      </c>
      <c r="I428" s="129">
        <v>312984589</v>
      </c>
      <c r="J428" s="130">
        <v>270325275</v>
      </c>
      <c r="K428" s="129">
        <v>267686496.79282659</v>
      </c>
      <c r="L428" s="130">
        <v>312984589</v>
      </c>
      <c r="M428" s="108">
        <v>85.527053471900004</v>
      </c>
      <c r="N428" s="108">
        <v>6.6601608515999997</v>
      </c>
      <c r="O428" s="104" t="s">
        <v>79</v>
      </c>
      <c r="P428" s="107">
        <v>0.2207664157</v>
      </c>
      <c r="Q428" s="109"/>
      <c r="R428" s="110"/>
    </row>
    <row r="429" spans="2:18">
      <c r="B429" s="103" t="s">
        <v>75</v>
      </c>
      <c r="C429" s="104" t="s">
        <v>120</v>
      </c>
      <c r="D429" s="105" t="s">
        <v>76</v>
      </c>
      <c r="E429" s="104" t="s">
        <v>77</v>
      </c>
      <c r="F429" s="106">
        <v>43438.67768518519</v>
      </c>
      <c r="G429" s="106">
        <v>44386</v>
      </c>
      <c r="H429" s="104" t="s">
        <v>78</v>
      </c>
      <c r="I429" s="129">
        <v>312984589</v>
      </c>
      <c r="J429" s="130">
        <v>269276744</v>
      </c>
      <c r="K429" s="129">
        <v>267686496.67663571</v>
      </c>
      <c r="L429" s="130">
        <v>312984589</v>
      </c>
      <c r="M429" s="108">
        <v>85.527053434799996</v>
      </c>
      <c r="N429" s="108">
        <v>6.6601608767</v>
      </c>
      <c r="O429" s="104" t="s">
        <v>79</v>
      </c>
      <c r="P429" s="107">
        <v>0.22076641559999999</v>
      </c>
      <c r="Q429" s="109"/>
      <c r="R429" s="110"/>
    </row>
    <row r="430" spans="2:18">
      <c r="B430" s="103" t="s">
        <v>75</v>
      </c>
      <c r="C430" s="104" t="s">
        <v>120</v>
      </c>
      <c r="D430" s="105" t="s">
        <v>76</v>
      </c>
      <c r="E430" s="104" t="s">
        <v>77</v>
      </c>
      <c r="F430" s="106">
        <v>43488.522662037038</v>
      </c>
      <c r="G430" s="106">
        <v>44386</v>
      </c>
      <c r="H430" s="104" t="s">
        <v>78</v>
      </c>
      <c r="I430" s="129">
        <v>307218836</v>
      </c>
      <c r="J430" s="130">
        <v>265884625</v>
      </c>
      <c r="K430" s="129">
        <v>267686497.02311817</v>
      </c>
      <c r="L430" s="130">
        <v>307218836</v>
      </c>
      <c r="M430" s="108">
        <v>87.132189063799999</v>
      </c>
      <c r="N430" s="108">
        <v>6.6601608017</v>
      </c>
      <c r="O430" s="104" t="s">
        <v>79</v>
      </c>
      <c r="P430" s="107">
        <v>0.22076641590000001</v>
      </c>
      <c r="Q430" s="109"/>
      <c r="R430" s="110"/>
    </row>
    <row r="431" spans="2:18">
      <c r="B431" s="103" t="s">
        <v>75</v>
      </c>
      <c r="C431" s="104" t="s">
        <v>120</v>
      </c>
      <c r="D431" s="105" t="s">
        <v>76</v>
      </c>
      <c r="E431" s="104" t="s">
        <v>77</v>
      </c>
      <c r="F431" s="106">
        <v>43439.670439814814</v>
      </c>
      <c r="G431" s="106">
        <v>44386</v>
      </c>
      <c r="H431" s="104" t="s">
        <v>78</v>
      </c>
      <c r="I431" s="129">
        <v>312984589</v>
      </c>
      <c r="J431" s="130">
        <v>269324316</v>
      </c>
      <c r="K431" s="129">
        <v>267686496.56334439</v>
      </c>
      <c r="L431" s="130">
        <v>312984589</v>
      </c>
      <c r="M431" s="108">
        <v>85.527053398600003</v>
      </c>
      <c r="N431" s="108">
        <v>6.6601609012000003</v>
      </c>
      <c r="O431" s="104" t="s">
        <v>79</v>
      </c>
      <c r="P431" s="107">
        <v>0.22076641550000001</v>
      </c>
      <c r="Q431" s="109"/>
      <c r="R431" s="110"/>
    </row>
    <row r="432" spans="2:18">
      <c r="B432" s="103" t="s">
        <v>75</v>
      </c>
      <c r="C432" s="104" t="s">
        <v>120</v>
      </c>
      <c r="D432" s="105" t="s">
        <v>76</v>
      </c>
      <c r="E432" s="104" t="s">
        <v>77</v>
      </c>
      <c r="F432" s="106">
        <v>43588.612361111111</v>
      </c>
      <c r="G432" s="106">
        <v>43836</v>
      </c>
      <c r="H432" s="104" t="s">
        <v>78</v>
      </c>
      <c r="I432" s="129">
        <v>530246574</v>
      </c>
      <c r="J432" s="130">
        <v>503799662</v>
      </c>
      <c r="K432" s="129">
        <v>509998179.54026258</v>
      </c>
      <c r="L432" s="130">
        <v>530246574</v>
      </c>
      <c r="M432" s="108">
        <v>96.181324792500007</v>
      </c>
      <c r="N432" s="108">
        <v>7.9993444404999998</v>
      </c>
      <c r="O432" s="104" t="s">
        <v>79</v>
      </c>
      <c r="P432" s="107">
        <v>0.42060571410000003</v>
      </c>
      <c r="Q432" s="109"/>
      <c r="R432" s="110"/>
    </row>
    <row r="433" spans="2:18" ht="15.75">
      <c r="B433" s="124"/>
      <c r="C433" s="114" t="s">
        <v>121</v>
      </c>
      <c r="D433" s="111"/>
      <c r="E433" s="111"/>
      <c r="F433" s="111"/>
      <c r="G433" s="111"/>
      <c r="H433" s="111"/>
      <c r="I433" s="131">
        <v>2932634929</v>
      </c>
      <c r="J433" s="132">
        <v>2620930246</v>
      </c>
      <c r="K433" s="131">
        <v>2624760674.1359797</v>
      </c>
      <c r="L433" s="132">
        <v>2932634929</v>
      </c>
      <c r="M433" s="113"/>
      <c r="N433" s="113"/>
      <c r="O433" s="113"/>
      <c r="P433" s="112">
        <v>2.1646927024</v>
      </c>
      <c r="Q433" s="114" t="s">
        <v>80</v>
      </c>
      <c r="R433" s="115">
        <v>0.49036479426707807</v>
      </c>
    </row>
    <row r="434" spans="2:18">
      <c r="B434" s="95" t="s">
        <v>75</v>
      </c>
      <c r="C434" s="96" t="s">
        <v>122</v>
      </c>
      <c r="D434" s="97" t="s">
        <v>76</v>
      </c>
      <c r="E434" s="96" t="s">
        <v>77</v>
      </c>
      <c r="F434" s="98">
        <v>43621.680578703701</v>
      </c>
      <c r="G434" s="98">
        <v>43684</v>
      </c>
      <c r="H434" s="96" t="s">
        <v>78</v>
      </c>
      <c r="I434" s="127">
        <v>204109594</v>
      </c>
      <c r="J434" s="128">
        <v>201683777</v>
      </c>
      <c r="K434" s="127">
        <v>200949673.07894862</v>
      </c>
      <c r="L434" s="128">
        <v>204109594</v>
      </c>
      <c r="M434" s="100">
        <v>98.451850861500006</v>
      </c>
      <c r="N434" s="100">
        <v>7.2290096340999996</v>
      </c>
      <c r="O434" s="96" t="s">
        <v>79</v>
      </c>
      <c r="P434" s="99">
        <v>0.16572722049999999</v>
      </c>
      <c r="Q434" s="101"/>
      <c r="R434" s="102"/>
    </row>
    <row r="435" spans="2:18">
      <c r="B435" s="103" t="s">
        <v>75</v>
      </c>
      <c r="C435" s="104" t="s">
        <v>122</v>
      </c>
      <c r="D435" s="105" t="s">
        <v>76</v>
      </c>
      <c r="E435" s="104" t="s">
        <v>77</v>
      </c>
      <c r="F435" s="106">
        <v>43607.685578703706</v>
      </c>
      <c r="G435" s="106">
        <v>44032</v>
      </c>
      <c r="H435" s="104" t="s">
        <v>78</v>
      </c>
      <c r="I435" s="129">
        <v>276082183</v>
      </c>
      <c r="J435" s="130">
        <v>254957436</v>
      </c>
      <c r="K435" s="129">
        <v>253299892.00451535</v>
      </c>
      <c r="L435" s="130">
        <v>276082183</v>
      </c>
      <c r="M435" s="108">
        <v>91.748003892200003</v>
      </c>
      <c r="N435" s="108">
        <v>7.4424167331</v>
      </c>
      <c r="O435" s="104" t="s">
        <v>79</v>
      </c>
      <c r="P435" s="107">
        <v>0.20890149459999999</v>
      </c>
      <c r="Q435" s="109"/>
      <c r="R435" s="110"/>
    </row>
    <row r="436" spans="2:18">
      <c r="B436" s="103" t="s">
        <v>75</v>
      </c>
      <c r="C436" s="104" t="s">
        <v>122</v>
      </c>
      <c r="D436" s="105" t="s">
        <v>76</v>
      </c>
      <c r="E436" s="104" t="s">
        <v>77</v>
      </c>
      <c r="F436" s="106">
        <v>43644.6558912037</v>
      </c>
      <c r="G436" s="106">
        <v>43668</v>
      </c>
      <c r="H436" s="104" t="s">
        <v>78</v>
      </c>
      <c r="I436" s="129">
        <v>1743945205</v>
      </c>
      <c r="J436" s="130">
        <v>1735142346</v>
      </c>
      <c r="K436" s="129">
        <v>1735874217.4332271</v>
      </c>
      <c r="L436" s="130">
        <v>1743945205</v>
      </c>
      <c r="M436" s="108">
        <v>99.537199474900007</v>
      </c>
      <c r="N436" s="108">
        <v>7.9999999744999997</v>
      </c>
      <c r="O436" s="104" t="s">
        <v>79</v>
      </c>
      <c r="P436" s="107">
        <v>1.4316102370999999</v>
      </c>
      <c r="Q436" s="109"/>
      <c r="R436" s="110"/>
    </row>
    <row r="437" spans="2:18">
      <c r="B437" s="103" t="s">
        <v>75</v>
      </c>
      <c r="C437" s="104" t="s">
        <v>122</v>
      </c>
      <c r="D437" s="105" t="s">
        <v>76</v>
      </c>
      <c r="E437" s="104" t="s">
        <v>77</v>
      </c>
      <c r="F437" s="106">
        <v>43343.484814814816</v>
      </c>
      <c r="G437" s="106">
        <v>43941</v>
      </c>
      <c r="H437" s="104" t="s">
        <v>78</v>
      </c>
      <c r="I437" s="129">
        <v>5911541097</v>
      </c>
      <c r="J437" s="130">
        <v>5325961260</v>
      </c>
      <c r="K437" s="129">
        <v>5237887141.3988028</v>
      </c>
      <c r="L437" s="130">
        <v>5911541097</v>
      </c>
      <c r="M437" s="108">
        <v>88.604427431900007</v>
      </c>
      <c r="N437" s="108">
        <v>7.0911264073</v>
      </c>
      <c r="O437" s="104" t="s">
        <v>79</v>
      </c>
      <c r="P437" s="107">
        <v>4.3197904418000004</v>
      </c>
      <c r="Q437" s="109"/>
      <c r="R437" s="110"/>
    </row>
    <row r="438" spans="2:18">
      <c r="B438" s="103" t="s">
        <v>124</v>
      </c>
      <c r="C438" s="104" t="s">
        <v>122</v>
      </c>
      <c r="D438" s="105" t="s">
        <v>76</v>
      </c>
      <c r="E438" s="104" t="s">
        <v>77</v>
      </c>
      <c r="F438" s="106">
        <v>43620.567777777775</v>
      </c>
      <c r="G438" s="106">
        <v>45418</v>
      </c>
      <c r="H438" s="104" t="s">
        <v>78</v>
      </c>
      <c r="I438" s="129">
        <v>4284875000</v>
      </c>
      <c r="J438" s="130">
        <v>2942844587</v>
      </c>
      <c r="K438" s="129">
        <v>2962046353.5641479</v>
      </c>
      <c r="L438" s="130">
        <v>4284875000</v>
      </c>
      <c r="M438" s="108">
        <v>69.127952473899995</v>
      </c>
      <c r="N438" s="108">
        <v>9.5599828314999993</v>
      </c>
      <c r="O438" s="104" t="s">
        <v>79</v>
      </c>
      <c r="P438" s="107">
        <v>2.4428589584</v>
      </c>
      <c r="Q438" s="109"/>
      <c r="R438" s="110"/>
    </row>
    <row r="439" spans="2:18">
      <c r="B439" s="103" t="s">
        <v>75</v>
      </c>
      <c r="C439" s="104" t="s">
        <v>122</v>
      </c>
      <c r="D439" s="105" t="s">
        <v>76</v>
      </c>
      <c r="E439" s="104" t="s">
        <v>77</v>
      </c>
      <c r="F439" s="106">
        <v>43592.572581018518</v>
      </c>
      <c r="G439" s="106">
        <v>43661</v>
      </c>
      <c r="H439" s="104" t="s">
        <v>78</v>
      </c>
      <c r="I439" s="129">
        <v>307421918</v>
      </c>
      <c r="J439" s="130">
        <v>304547681</v>
      </c>
      <c r="K439" s="129">
        <v>306794785.14061815</v>
      </c>
      <c r="L439" s="130">
        <v>307421918</v>
      </c>
      <c r="M439" s="108">
        <v>99.796002554599994</v>
      </c>
      <c r="N439" s="108">
        <v>5.0945336265999996</v>
      </c>
      <c r="O439" s="104" t="s">
        <v>79</v>
      </c>
      <c r="P439" s="107">
        <v>0.2530198045</v>
      </c>
      <c r="Q439" s="109"/>
      <c r="R439" s="110"/>
    </row>
    <row r="440" spans="2:18">
      <c r="B440" s="103" t="s">
        <v>75</v>
      </c>
      <c r="C440" s="104" t="s">
        <v>122</v>
      </c>
      <c r="D440" s="105" t="s">
        <v>76</v>
      </c>
      <c r="E440" s="104" t="s">
        <v>77</v>
      </c>
      <c r="F440" s="106">
        <v>43621.68005787037</v>
      </c>
      <c r="G440" s="106">
        <v>44036</v>
      </c>
      <c r="H440" s="104" t="s">
        <v>78</v>
      </c>
      <c r="I440" s="129">
        <v>982794521</v>
      </c>
      <c r="J440" s="130">
        <v>910025944</v>
      </c>
      <c r="K440" s="129">
        <v>914252931.11988401</v>
      </c>
      <c r="L440" s="130">
        <v>982794521</v>
      </c>
      <c r="M440" s="108">
        <v>93.025847375500007</v>
      </c>
      <c r="N440" s="108">
        <v>7.0000000249000003</v>
      </c>
      <c r="O440" s="104" t="s">
        <v>79</v>
      </c>
      <c r="P440" s="107">
        <v>0.754002705</v>
      </c>
      <c r="Q440" s="109"/>
      <c r="R440" s="110"/>
    </row>
    <row r="441" spans="2:18">
      <c r="B441" s="103" t="s">
        <v>75</v>
      </c>
      <c r="C441" s="104" t="s">
        <v>122</v>
      </c>
      <c r="D441" s="105" t="s">
        <v>76</v>
      </c>
      <c r="E441" s="104" t="s">
        <v>77</v>
      </c>
      <c r="F441" s="106">
        <v>43592.574733796297</v>
      </c>
      <c r="G441" s="106">
        <v>43677</v>
      </c>
      <c r="H441" s="104" t="s">
        <v>78</v>
      </c>
      <c r="I441" s="129">
        <v>308589033</v>
      </c>
      <c r="J441" s="130">
        <v>305075362</v>
      </c>
      <c r="K441" s="129">
        <v>301887640.57802314</v>
      </c>
      <c r="L441" s="130">
        <v>308589033</v>
      </c>
      <c r="M441" s="108">
        <v>97.828376349999999</v>
      </c>
      <c r="N441" s="108">
        <v>5.0945333887000004</v>
      </c>
      <c r="O441" s="104" t="s">
        <v>79</v>
      </c>
      <c r="P441" s="107">
        <v>0.24897278410000001</v>
      </c>
      <c r="Q441" s="109"/>
      <c r="R441" s="110"/>
    </row>
    <row r="442" spans="2:18" ht="15.75">
      <c r="B442" s="124"/>
      <c r="C442" s="114" t="s">
        <v>83</v>
      </c>
      <c r="D442" s="111"/>
      <c r="E442" s="111"/>
      <c r="F442" s="111"/>
      <c r="G442" s="111"/>
      <c r="H442" s="111"/>
      <c r="I442" s="131">
        <v>14019358551</v>
      </c>
      <c r="J442" s="132">
        <v>11980238393</v>
      </c>
      <c r="K442" s="131">
        <v>11912992634.318167</v>
      </c>
      <c r="L442" s="132">
        <v>14019358551</v>
      </c>
      <c r="M442" s="113"/>
      <c r="N442" s="113"/>
      <c r="O442" s="113"/>
      <c r="P442" s="112">
        <v>9.8248836459999982</v>
      </c>
      <c r="Q442" s="114" t="s">
        <v>80</v>
      </c>
      <c r="R442" s="115">
        <v>0.43768535493193655</v>
      </c>
    </row>
    <row r="443" spans="2:18">
      <c r="B443" s="95" t="s">
        <v>124</v>
      </c>
      <c r="C443" s="96" t="s">
        <v>84</v>
      </c>
      <c r="D443" s="97" t="s">
        <v>76</v>
      </c>
      <c r="E443" s="96" t="s">
        <v>77</v>
      </c>
      <c r="F443" s="98">
        <v>43641.56287037037</v>
      </c>
      <c r="G443" s="98">
        <v>45069</v>
      </c>
      <c r="H443" s="96" t="s">
        <v>78</v>
      </c>
      <c r="I443" s="127">
        <v>3125731504</v>
      </c>
      <c r="J443" s="128">
        <v>2315879453</v>
      </c>
      <c r="K443" s="127">
        <v>2318704302.9632668</v>
      </c>
      <c r="L443" s="128">
        <v>3125731504</v>
      </c>
      <c r="M443" s="100">
        <v>74.181173270800002</v>
      </c>
      <c r="N443" s="100">
        <v>9.3068937697000003</v>
      </c>
      <c r="O443" s="96" t="s">
        <v>79</v>
      </c>
      <c r="P443" s="99">
        <v>1.9122818828999999</v>
      </c>
      <c r="Q443" s="101"/>
      <c r="R443" s="102"/>
    </row>
    <row r="444" spans="2:18">
      <c r="B444" s="103" t="s">
        <v>75</v>
      </c>
      <c r="C444" s="104" t="s">
        <v>84</v>
      </c>
      <c r="D444" s="105" t="s">
        <v>76</v>
      </c>
      <c r="E444" s="104" t="s">
        <v>77</v>
      </c>
      <c r="F444" s="106">
        <v>43577.686574074076</v>
      </c>
      <c r="G444" s="106">
        <v>43942</v>
      </c>
      <c r="H444" s="104" t="s">
        <v>78</v>
      </c>
      <c r="I444" s="129">
        <v>537253424</v>
      </c>
      <c r="J444" s="130">
        <v>500502918</v>
      </c>
      <c r="K444" s="129">
        <v>507443300.65944993</v>
      </c>
      <c r="L444" s="130">
        <v>537253424</v>
      </c>
      <c r="M444" s="108">
        <v>94.451385136200003</v>
      </c>
      <c r="N444" s="108">
        <v>7.5568672146000004</v>
      </c>
      <c r="O444" s="104" t="s">
        <v>79</v>
      </c>
      <c r="P444" s="107">
        <v>0.41849865429999999</v>
      </c>
      <c r="Q444" s="109"/>
      <c r="R444" s="110"/>
    </row>
    <row r="445" spans="2:18">
      <c r="B445" s="103" t="s">
        <v>75</v>
      </c>
      <c r="C445" s="104" t="s">
        <v>84</v>
      </c>
      <c r="D445" s="105" t="s">
        <v>76</v>
      </c>
      <c r="E445" s="104" t="s">
        <v>77</v>
      </c>
      <c r="F445" s="106">
        <v>43577.686886574069</v>
      </c>
      <c r="G445" s="106">
        <v>43942</v>
      </c>
      <c r="H445" s="104" t="s">
        <v>78</v>
      </c>
      <c r="I445" s="129">
        <v>537253424</v>
      </c>
      <c r="J445" s="130">
        <v>500502918</v>
      </c>
      <c r="K445" s="129">
        <v>507443300.65944993</v>
      </c>
      <c r="L445" s="130">
        <v>537253424</v>
      </c>
      <c r="M445" s="108">
        <v>94.451385136200003</v>
      </c>
      <c r="N445" s="108">
        <v>7.5568672146000004</v>
      </c>
      <c r="O445" s="104" t="s">
        <v>79</v>
      </c>
      <c r="P445" s="107">
        <v>0.41849865429999999</v>
      </c>
      <c r="Q445" s="109"/>
      <c r="R445" s="110"/>
    </row>
    <row r="446" spans="2:18">
      <c r="B446" s="103" t="s">
        <v>75</v>
      </c>
      <c r="C446" s="104" t="s">
        <v>84</v>
      </c>
      <c r="D446" s="105" t="s">
        <v>76</v>
      </c>
      <c r="E446" s="104" t="s">
        <v>77</v>
      </c>
      <c r="F446" s="106">
        <v>43363.669733796298</v>
      </c>
      <c r="G446" s="106">
        <v>43647</v>
      </c>
      <c r="H446" s="104" t="s">
        <v>78</v>
      </c>
      <c r="I446" s="129">
        <v>107095890</v>
      </c>
      <c r="J446" s="130">
        <v>101603767</v>
      </c>
      <c r="K446" s="129">
        <v>107076039.88588022</v>
      </c>
      <c r="L446" s="130">
        <v>107095890</v>
      </c>
      <c r="M446" s="108">
        <v>99.9814651019</v>
      </c>
      <c r="N446" s="108">
        <v>7.0000000883000002</v>
      </c>
      <c r="O446" s="104" t="s">
        <v>79</v>
      </c>
      <c r="P446" s="107">
        <v>8.8307754899999993E-2</v>
      </c>
      <c r="Q446" s="109"/>
      <c r="R446" s="110"/>
    </row>
    <row r="447" spans="2:18">
      <c r="B447" s="103" t="s">
        <v>75</v>
      </c>
      <c r="C447" s="104" t="s">
        <v>84</v>
      </c>
      <c r="D447" s="105" t="s">
        <v>76</v>
      </c>
      <c r="E447" s="104" t="s">
        <v>77</v>
      </c>
      <c r="F447" s="106">
        <v>43612.652372685188</v>
      </c>
      <c r="G447" s="106">
        <v>43929</v>
      </c>
      <c r="H447" s="104" t="s">
        <v>78</v>
      </c>
      <c r="I447" s="129">
        <v>161868492</v>
      </c>
      <c r="J447" s="130">
        <v>152673915</v>
      </c>
      <c r="K447" s="129">
        <v>153655550.48296443</v>
      </c>
      <c r="L447" s="130">
        <v>161868492</v>
      </c>
      <c r="M447" s="108">
        <v>94.926164186999998</v>
      </c>
      <c r="N447" s="108">
        <v>7.1225001290999996</v>
      </c>
      <c r="O447" s="104" t="s">
        <v>79</v>
      </c>
      <c r="P447" s="107">
        <v>0.12672281020000001</v>
      </c>
      <c r="Q447" s="109"/>
      <c r="R447" s="110"/>
    </row>
    <row r="448" spans="2:18">
      <c r="B448" s="103" t="s">
        <v>75</v>
      </c>
      <c r="C448" s="104" t="s">
        <v>84</v>
      </c>
      <c r="D448" s="105" t="s">
        <v>76</v>
      </c>
      <c r="E448" s="104" t="s">
        <v>77</v>
      </c>
      <c r="F448" s="106">
        <v>43385.734259259261</v>
      </c>
      <c r="G448" s="106">
        <v>43794</v>
      </c>
      <c r="H448" s="104" t="s">
        <v>78</v>
      </c>
      <c r="I448" s="129">
        <v>93078954</v>
      </c>
      <c r="J448" s="130">
        <v>88242200</v>
      </c>
      <c r="K448" s="129">
        <v>86720801.569867164</v>
      </c>
      <c r="L448" s="130">
        <v>93078954</v>
      </c>
      <c r="M448" s="108">
        <v>93.169076190799998</v>
      </c>
      <c r="N448" s="108">
        <v>5.0945335056000003</v>
      </c>
      <c r="O448" s="104" t="s">
        <v>79</v>
      </c>
      <c r="P448" s="107">
        <v>7.1520382100000002E-2</v>
      </c>
      <c r="Q448" s="109"/>
      <c r="R448" s="110"/>
    </row>
    <row r="449" spans="2:18" ht="15.75">
      <c r="B449" s="124"/>
      <c r="C449" s="114" t="s">
        <v>85</v>
      </c>
      <c r="D449" s="111"/>
      <c r="E449" s="111"/>
      <c r="F449" s="111"/>
      <c r="G449" s="111"/>
      <c r="H449" s="111"/>
      <c r="I449" s="131">
        <v>4562281688</v>
      </c>
      <c r="J449" s="132">
        <v>3659405171</v>
      </c>
      <c r="K449" s="131">
        <v>3681043296.2208786</v>
      </c>
      <c r="L449" s="132">
        <v>4562281688</v>
      </c>
      <c r="M449" s="113"/>
      <c r="N449" s="113"/>
      <c r="O449" s="113"/>
      <c r="P449" s="112">
        <v>3.0358301387000002</v>
      </c>
      <c r="Q449" s="114" t="s">
        <v>80</v>
      </c>
      <c r="R449" s="115">
        <v>0.50114584391297534</v>
      </c>
    </row>
    <row r="450" spans="2:18">
      <c r="B450" s="95" t="s">
        <v>75</v>
      </c>
      <c r="C450" s="96" t="s">
        <v>86</v>
      </c>
      <c r="D450" s="97" t="s">
        <v>76</v>
      </c>
      <c r="E450" s="96" t="s">
        <v>77</v>
      </c>
      <c r="F450" s="98">
        <v>43592.567384259259</v>
      </c>
      <c r="G450" s="98">
        <v>44061</v>
      </c>
      <c r="H450" s="96" t="s">
        <v>78</v>
      </c>
      <c r="I450" s="127">
        <v>562157536</v>
      </c>
      <c r="J450" s="128">
        <v>510669199</v>
      </c>
      <c r="K450" s="127">
        <v>506417790.95447552</v>
      </c>
      <c r="L450" s="128">
        <v>562157536</v>
      </c>
      <c r="M450" s="100">
        <v>90.084675295400004</v>
      </c>
      <c r="N450" s="100">
        <v>8.2432159895999995</v>
      </c>
      <c r="O450" s="96" t="s">
        <v>79</v>
      </c>
      <c r="P450" s="99">
        <v>0.41765289589999999</v>
      </c>
      <c r="Q450" s="101"/>
      <c r="R450" s="102"/>
    </row>
    <row r="451" spans="2:18">
      <c r="B451" s="103" t="s">
        <v>75</v>
      </c>
      <c r="C451" s="104" t="s">
        <v>86</v>
      </c>
      <c r="D451" s="105" t="s">
        <v>76</v>
      </c>
      <c r="E451" s="104" t="s">
        <v>77</v>
      </c>
      <c r="F451" s="106">
        <v>43514.71094907407</v>
      </c>
      <c r="G451" s="106">
        <v>43881</v>
      </c>
      <c r="H451" s="104" t="s">
        <v>78</v>
      </c>
      <c r="I451" s="129">
        <v>539280824</v>
      </c>
      <c r="J451" s="130">
        <v>500318493</v>
      </c>
      <c r="K451" s="129">
        <v>504759798.0418275</v>
      </c>
      <c r="L451" s="130">
        <v>539280824</v>
      </c>
      <c r="M451" s="108">
        <v>93.5986921059</v>
      </c>
      <c r="N451" s="108">
        <v>7.9804223409999997</v>
      </c>
      <c r="O451" s="104" t="s">
        <v>79</v>
      </c>
      <c r="P451" s="107">
        <v>0.41628551590000001</v>
      </c>
      <c r="Q451" s="109"/>
      <c r="R451" s="110"/>
    </row>
    <row r="452" spans="2:18">
      <c r="B452" s="103" t="s">
        <v>75</v>
      </c>
      <c r="C452" s="104" t="s">
        <v>86</v>
      </c>
      <c r="D452" s="105" t="s">
        <v>76</v>
      </c>
      <c r="E452" s="104" t="s">
        <v>77</v>
      </c>
      <c r="F452" s="106">
        <v>43616.68545138889</v>
      </c>
      <c r="G452" s="106">
        <v>43874</v>
      </c>
      <c r="H452" s="104" t="s">
        <v>78</v>
      </c>
      <c r="I452" s="129">
        <v>529726029</v>
      </c>
      <c r="J452" s="130">
        <v>502330864</v>
      </c>
      <c r="K452" s="129">
        <v>505510058.73692054</v>
      </c>
      <c r="L452" s="130">
        <v>529726029</v>
      </c>
      <c r="M452" s="108">
        <v>95.428585922300002</v>
      </c>
      <c r="N452" s="108">
        <v>7.9781577448999998</v>
      </c>
      <c r="O452" s="104" t="s">
        <v>79</v>
      </c>
      <c r="P452" s="107">
        <v>0.41690427089999998</v>
      </c>
      <c r="Q452" s="109"/>
      <c r="R452" s="110"/>
    </row>
    <row r="453" spans="2:18">
      <c r="B453" s="103" t="s">
        <v>75</v>
      </c>
      <c r="C453" s="104" t="s">
        <v>86</v>
      </c>
      <c r="D453" s="105" t="s">
        <v>76</v>
      </c>
      <c r="E453" s="104" t="s">
        <v>77</v>
      </c>
      <c r="F453" s="106">
        <v>43584.666979166665</v>
      </c>
      <c r="G453" s="106">
        <v>44064</v>
      </c>
      <c r="H453" s="104" t="s">
        <v>78</v>
      </c>
      <c r="I453" s="129">
        <v>562157535</v>
      </c>
      <c r="J453" s="130">
        <v>512564286</v>
      </c>
      <c r="K453" s="129">
        <v>508704305.1893096</v>
      </c>
      <c r="L453" s="130">
        <v>562157535</v>
      </c>
      <c r="M453" s="108">
        <v>90.491414508800005</v>
      </c>
      <c r="N453" s="108">
        <v>7.7135865321999999</v>
      </c>
      <c r="O453" s="104" t="s">
        <v>79</v>
      </c>
      <c r="P453" s="107">
        <v>0.41953863000000002</v>
      </c>
      <c r="Q453" s="109"/>
      <c r="R453" s="110"/>
    </row>
    <row r="454" spans="2:18">
      <c r="B454" s="103" t="s">
        <v>75</v>
      </c>
      <c r="C454" s="104" t="s">
        <v>86</v>
      </c>
      <c r="D454" s="105" t="s">
        <v>76</v>
      </c>
      <c r="E454" s="104" t="s">
        <v>77</v>
      </c>
      <c r="F454" s="106">
        <v>43514.709722222222</v>
      </c>
      <c r="G454" s="106">
        <v>43881</v>
      </c>
      <c r="H454" s="104" t="s">
        <v>78</v>
      </c>
      <c r="I454" s="129">
        <v>539280824</v>
      </c>
      <c r="J454" s="130">
        <v>500318493</v>
      </c>
      <c r="K454" s="129">
        <v>504759798.0418275</v>
      </c>
      <c r="L454" s="130">
        <v>539280824</v>
      </c>
      <c r="M454" s="108">
        <v>93.5986921059</v>
      </c>
      <c r="N454" s="108">
        <v>7.9804223409999997</v>
      </c>
      <c r="O454" s="104" t="s">
        <v>79</v>
      </c>
      <c r="P454" s="107">
        <v>0.41628551590000001</v>
      </c>
      <c r="Q454" s="109"/>
      <c r="R454" s="110"/>
    </row>
    <row r="455" spans="2:18">
      <c r="B455" s="103" t="s">
        <v>75</v>
      </c>
      <c r="C455" s="104" t="s">
        <v>86</v>
      </c>
      <c r="D455" s="105" t="s">
        <v>76</v>
      </c>
      <c r="E455" s="104" t="s">
        <v>77</v>
      </c>
      <c r="F455" s="106">
        <v>43613.499039351853</v>
      </c>
      <c r="G455" s="106">
        <v>44609</v>
      </c>
      <c r="H455" s="104" t="s">
        <v>78</v>
      </c>
      <c r="I455" s="129">
        <v>620342463</v>
      </c>
      <c r="J455" s="130">
        <v>505813368</v>
      </c>
      <c r="K455" s="129">
        <v>509606757.26960295</v>
      </c>
      <c r="L455" s="130">
        <v>620342463</v>
      </c>
      <c r="M455" s="108">
        <v>82.149262329300001</v>
      </c>
      <c r="N455" s="108">
        <v>8.6151170302000004</v>
      </c>
      <c r="O455" s="104" t="s">
        <v>79</v>
      </c>
      <c r="P455" s="107">
        <v>0.42028290029999998</v>
      </c>
      <c r="Q455" s="109"/>
      <c r="R455" s="110"/>
    </row>
    <row r="456" spans="2:18">
      <c r="B456" s="103" t="s">
        <v>75</v>
      </c>
      <c r="C456" s="104" t="s">
        <v>86</v>
      </c>
      <c r="D456" s="105" t="s">
        <v>76</v>
      </c>
      <c r="E456" s="104" t="s">
        <v>77</v>
      </c>
      <c r="F456" s="106">
        <v>43523.682997685188</v>
      </c>
      <c r="G456" s="106">
        <v>44609</v>
      </c>
      <c r="H456" s="104" t="s">
        <v>78</v>
      </c>
      <c r="I456" s="129">
        <v>631249997</v>
      </c>
      <c r="J456" s="130">
        <v>510937923</v>
      </c>
      <c r="K456" s="129">
        <v>513754950.78556454</v>
      </c>
      <c r="L456" s="130">
        <v>631249997</v>
      </c>
      <c r="M456" s="108">
        <v>81.386923283499996</v>
      </c>
      <c r="N456" s="108">
        <v>8.2432159866999992</v>
      </c>
      <c r="O456" s="104" t="s">
        <v>79</v>
      </c>
      <c r="P456" s="107">
        <v>0.42370399860000002</v>
      </c>
      <c r="Q456" s="109"/>
      <c r="R456" s="110"/>
    </row>
    <row r="457" spans="2:18">
      <c r="B457" s="103" t="s">
        <v>75</v>
      </c>
      <c r="C457" s="104" t="s">
        <v>86</v>
      </c>
      <c r="D457" s="105" t="s">
        <v>76</v>
      </c>
      <c r="E457" s="104" t="s">
        <v>77</v>
      </c>
      <c r="F457" s="106">
        <v>43514.707430555558</v>
      </c>
      <c r="G457" s="106">
        <v>44061</v>
      </c>
      <c r="H457" s="104" t="s">
        <v>78</v>
      </c>
      <c r="I457" s="129">
        <v>562157536</v>
      </c>
      <c r="J457" s="130">
        <v>500339041</v>
      </c>
      <c r="K457" s="129">
        <v>505063911.60943252</v>
      </c>
      <c r="L457" s="130">
        <v>562157536</v>
      </c>
      <c r="M457" s="108">
        <v>89.843839007</v>
      </c>
      <c r="N457" s="108">
        <v>8.5102916291999993</v>
      </c>
      <c r="O457" s="104" t="s">
        <v>79</v>
      </c>
      <c r="P457" s="107">
        <v>0.4165363245</v>
      </c>
      <c r="Q457" s="109"/>
      <c r="R457" s="110"/>
    </row>
    <row r="458" spans="2:18">
      <c r="B458" s="103" t="s">
        <v>75</v>
      </c>
      <c r="C458" s="104" t="s">
        <v>86</v>
      </c>
      <c r="D458" s="105" t="s">
        <v>76</v>
      </c>
      <c r="E458" s="104" t="s">
        <v>77</v>
      </c>
      <c r="F458" s="106">
        <v>43616.685949074075</v>
      </c>
      <c r="G458" s="106">
        <v>43874</v>
      </c>
      <c r="H458" s="104" t="s">
        <v>78</v>
      </c>
      <c r="I458" s="129">
        <v>529726029</v>
      </c>
      <c r="J458" s="130">
        <v>502330864</v>
      </c>
      <c r="K458" s="129">
        <v>505510058.73692054</v>
      </c>
      <c r="L458" s="130">
        <v>529726029</v>
      </c>
      <c r="M458" s="108">
        <v>95.428585922300002</v>
      </c>
      <c r="N458" s="108">
        <v>7.9781577448999998</v>
      </c>
      <c r="O458" s="104" t="s">
        <v>79</v>
      </c>
      <c r="P458" s="107">
        <v>0.41690427089999998</v>
      </c>
      <c r="Q458" s="109"/>
      <c r="R458" s="110"/>
    </row>
    <row r="459" spans="2:18">
      <c r="B459" s="103" t="s">
        <v>75</v>
      </c>
      <c r="C459" s="104" t="s">
        <v>86</v>
      </c>
      <c r="D459" s="105" t="s">
        <v>76</v>
      </c>
      <c r="E459" s="104" t="s">
        <v>77</v>
      </c>
      <c r="F459" s="106">
        <v>43584.66951388889</v>
      </c>
      <c r="G459" s="106">
        <v>44064</v>
      </c>
      <c r="H459" s="104" t="s">
        <v>78</v>
      </c>
      <c r="I459" s="129">
        <v>562157535</v>
      </c>
      <c r="J459" s="130">
        <v>512564286</v>
      </c>
      <c r="K459" s="129">
        <v>508704305.1893096</v>
      </c>
      <c r="L459" s="130">
        <v>562157535</v>
      </c>
      <c r="M459" s="108">
        <v>90.491414508800005</v>
      </c>
      <c r="N459" s="108">
        <v>7.7135865321999999</v>
      </c>
      <c r="O459" s="104" t="s">
        <v>79</v>
      </c>
      <c r="P459" s="107">
        <v>0.41953863000000002</v>
      </c>
      <c r="Q459" s="109"/>
      <c r="R459" s="110"/>
    </row>
    <row r="460" spans="2:18">
      <c r="B460" s="103" t="s">
        <v>75</v>
      </c>
      <c r="C460" s="104" t="s">
        <v>86</v>
      </c>
      <c r="D460" s="105" t="s">
        <v>76</v>
      </c>
      <c r="E460" s="104" t="s">
        <v>77</v>
      </c>
      <c r="F460" s="106">
        <v>43514.709988425922</v>
      </c>
      <c r="G460" s="106">
        <v>43881</v>
      </c>
      <c r="H460" s="104" t="s">
        <v>78</v>
      </c>
      <c r="I460" s="129">
        <v>539280824</v>
      </c>
      <c r="J460" s="130">
        <v>500318493</v>
      </c>
      <c r="K460" s="129">
        <v>504759798.0418275</v>
      </c>
      <c r="L460" s="130">
        <v>539280824</v>
      </c>
      <c r="M460" s="108">
        <v>93.5986921059</v>
      </c>
      <c r="N460" s="108">
        <v>7.9804223409999997</v>
      </c>
      <c r="O460" s="104" t="s">
        <v>79</v>
      </c>
      <c r="P460" s="107">
        <v>0.41628551590000001</v>
      </c>
      <c r="Q460" s="109"/>
      <c r="R460" s="110"/>
    </row>
    <row r="461" spans="2:18">
      <c r="B461" s="103" t="s">
        <v>75</v>
      </c>
      <c r="C461" s="104" t="s">
        <v>86</v>
      </c>
      <c r="D461" s="105" t="s">
        <v>76</v>
      </c>
      <c r="E461" s="104" t="s">
        <v>77</v>
      </c>
      <c r="F461" s="106">
        <v>43613.506018518514</v>
      </c>
      <c r="G461" s="106">
        <v>44609</v>
      </c>
      <c r="H461" s="104" t="s">
        <v>78</v>
      </c>
      <c r="I461" s="129">
        <v>620342463</v>
      </c>
      <c r="J461" s="130">
        <v>505813368</v>
      </c>
      <c r="K461" s="129">
        <v>509606757.26960295</v>
      </c>
      <c r="L461" s="130">
        <v>620342463</v>
      </c>
      <c r="M461" s="108">
        <v>82.149262329300001</v>
      </c>
      <c r="N461" s="108">
        <v>8.6151170302000004</v>
      </c>
      <c r="O461" s="104" t="s">
        <v>79</v>
      </c>
      <c r="P461" s="107">
        <v>0.42028290029999998</v>
      </c>
      <c r="Q461" s="109"/>
      <c r="R461" s="110"/>
    </row>
    <row r="462" spans="2:18">
      <c r="B462" s="103" t="s">
        <v>75</v>
      </c>
      <c r="C462" s="104" t="s">
        <v>86</v>
      </c>
      <c r="D462" s="105" t="s">
        <v>76</v>
      </c>
      <c r="E462" s="104" t="s">
        <v>77</v>
      </c>
      <c r="F462" s="106">
        <v>43523.683495370366</v>
      </c>
      <c r="G462" s="106">
        <v>44609</v>
      </c>
      <c r="H462" s="104" t="s">
        <v>78</v>
      </c>
      <c r="I462" s="129">
        <v>631249997</v>
      </c>
      <c r="J462" s="130">
        <v>510937923</v>
      </c>
      <c r="K462" s="129">
        <v>513754950.78556454</v>
      </c>
      <c r="L462" s="130">
        <v>631249997</v>
      </c>
      <c r="M462" s="108">
        <v>81.386923283499996</v>
      </c>
      <c r="N462" s="108">
        <v>8.2432159866999992</v>
      </c>
      <c r="O462" s="104" t="s">
        <v>79</v>
      </c>
      <c r="P462" s="107">
        <v>0.42370399860000002</v>
      </c>
      <c r="Q462" s="109"/>
      <c r="R462" s="110"/>
    </row>
    <row r="463" spans="2:18">
      <c r="B463" s="103" t="s">
        <v>75</v>
      </c>
      <c r="C463" s="104" t="s">
        <v>86</v>
      </c>
      <c r="D463" s="105" t="s">
        <v>76</v>
      </c>
      <c r="E463" s="104" t="s">
        <v>77</v>
      </c>
      <c r="F463" s="106">
        <v>43514.707743055551</v>
      </c>
      <c r="G463" s="106">
        <v>44061</v>
      </c>
      <c r="H463" s="104" t="s">
        <v>78</v>
      </c>
      <c r="I463" s="129">
        <v>562157536</v>
      </c>
      <c r="J463" s="130">
        <v>500339041</v>
      </c>
      <c r="K463" s="129">
        <v>505063911.60943252</v>
      </c>
      <c r="L463" s="130">
        <v>562157536</v>
      </c>
      <c r="M463" s="108">
        <v>89.843839007</v>
      </c>
      <c r="N463" s="108">
        <v>8.5102916291999993</v>
      </c>
      <c r="O463" s="104" t="s">
        <v>79</v>
      </c>
      <c r="P463" s="107">
        <v>0.4165363245</v>
      </c>
      <c r="Q463" s="109"/>
      <c r="R463" s="110"/>
    </row>
    <row r="464" spans="2:18">
      <c r="B464" s="103" t="s">
        <v>75</v>
      </c>
      <c r="C464" s="104" t="s">
        <v>86</v>
      </c>
      <c r="D464" s="105" t="s">
        <v>76</v>
      </c>
      <c r="E464" s="104" t="s">
        <v>77</v>
      </c>
      <c r="F464" s="106">
        <v>43592.565752314811</v>
      </c>
      <c r="G464" s="106">
        <v>44054</v>
      </c>
      <c r="H464" s="104" t="s">
        <v>78</v>
      </c>
      <c r="I464" s="129">
        <v>562157536</v>
      </c>
      <c r="J464" s="130">
        <v>511445548</v>
      </c>
      <c r="K464" s="129">
        <v>507187677.70199066</v>
      </c>
      <c r="L464" s="130">
        <v>562157536</v>
      </c>
      <c r="M464" s="108">
        <v>90.221627430400005</v>
      </c>
      <c r="N464" s="108">
        <v>8.2432159889999994</v>
      </c>
      <c r="O464" s="104" t="s">
        <v>79</v>
      </c>
      <c r="P464" s="107">
        <v>0.41828783689999999</v>
      </c>
      <c r="Q464" s="109"/>
      <c r="R464" s="110"/>
    </row>
    <row r="465" spans="2:18">
      <c r="B465" s="103" t="s">
        <v>75</v>
      </c>
      <c r="C465" s="104" t="s">
        <v>86</v>
      </c>
      <c r="D465" s="105" t="s">
        <v>76</v>
      </c>
      <c r="E465" s="104" t="s">
        <v>77</v>
      </c>
      <c r="F465" s="106">
        <v>43514.710416666669</v>
      </c>
      <c r="G465" s="106">
        <v>43881</v>
      </c>
      <c r="H465" s="104" t="s">
        <v>78</v>
      </c>
      <c r="I465" s="129">
        <v>539280824</v>
      </c>
      <c r="J465" s="130">
        <v>500318493</v>
      </c>
      <c r="K465" s="129">
        <v>504759798.0418275</v>
      </c>
      <c r="L465" s="130">
        <v>539280824</v>
      </c>
      <c r="M465" s="108">
        <v>93.5986921059</v>
      </c>
      <c r="N465" s="108">
        <v>7.9804223409999997</v>
      </c>
      <c r="O465" s="104" t="s">
        <v>79</v>
      </c>
      <c r="P465" s="107">
        <v>0.41628551590000001</v>
      </c>
      <c r="Q465" s="109"/>
      <c r="R465" s="110"/>
    </row>
    <row r="466" spans="2:18">
      <c r="B466" s="103" t="s">
        <v>75</v>
      </c>
      <c r="C466" s="104" t="s">
        <v>86</v>
      </c>
      <c r="D466" s="105" t="s">
        <v>76</v>
      </c>
      <c r="E466" s="104" t="s">
        <v>77</v>
      </c>
      <c r="F466" s="106">
        <v>43616.684849537036</v>
      </c>
      <c r="G466" s="106">
        <v>43874</v>
      </c>
      <c r="H466" s="104" t="s">
        <v>78</v>
      </c>
      <c r="I466" s="129">
        <v>529726029</v>
      </c>
      <c r="J466" s="130">
        <v>502330864</v>
      </c>
      <c r="K466" s="129">
        <v>505510058.73692054</v>
      </c>
      <c r="L466" s="130">
        <v>529726029</v>
      </c>
      <c r="M466" s="108">
        <v>95.428585922300002</v>
      </c>
      <c r="N466" s="108">
        <v>7.9781577448999998</v>
      </c>
      <c r="O466" s="104" t="s">
        <v>79</v>
      </c>
      <c r="P466" s="107">
        <v>0.41690427089999998</v>
      </c>
      <c r="Q466" s="109"/>
      <c r="R466" s="110"/>
    </row>
    <row r="467" spans="2:18">
      <c r="B467" s="103" t="s">
        <v>75</v>
      </c>
      <c r="C467" s="104" t="s">
        <v>86</v>
      </c>
      <c r="D467" s="105" t="s">
        <v>76</v>
      </c>
      <c r="E467" s="104" t="s">
        <v>77</v>
      </c>
      <c r="F467" s="106">
        <v>43577.683472222227</v>
      </c>
      <c r="G467" s="106">
        <v>44054</v>
      </c>
      <c r="H467" s="104" t="s">
        <v>78</v>
      </c>
      <c r="I467" s="129">
        <v>562157536</v>
      </c>
      <c r="J467" s="130">
        <v>508246714</v>
      </c>
      <c r="K467" s="129">
        <v>505863257.02079475</v>
      </c>
      <c r="L467" s="130">
        <v>562157536</v>
      </c>
      <c r="M467" s="108">
        <v>89.986031428199993</v>
      </c>
      <c r="N467" s="108">
        <v>8.5087618315999993</v>
      </c>
      <c r="O467" s="104" t="s">
        <v>79</v>
      </c>
      <c r="P467" s="107">
        <v>0.41719556060000001</v>
      </c>
      <c r="Q467" s="109"/>
      <c r="R467" s="110"/>
    </row>
    <row r="468" spans="2:18">
      <c r="B468" s="103" t="s">
        <v>75</v>
      </c>
      <c r="C468" s="104" t="s">
        <v>86</v>
      </c>
      <c r="D468" s="105" t="s">
        <v>76</v>
      </c>
      <c r="E468" s="104" t="s">
        <v>77</v>
      </c>
      <c r="F468" s="106">
        <v>43514.708032407405</v>
      </c>
      <c r="G468" s="106">
        <v>44061</v>
      </c>
      <c r="H468" s="104" t="s">
        <v>78</v>
      </c>
      <c r="I468" s="129">
        <v>562157536</v>
      </c>
      <c r="J468" s="130">
        <v>500339041</v>
      </c>
      <c r="K468" s="129">
        <v>505063911.60943252</v>
      </c>
      <c r="L468" s="130">
        <v>562157536</v>
      </c>
      <c r="M468" s="108">
        <v>89.843839007</v>
      </c>
      <c r="N468" s="108">
        <v>8.5102916291999993</v>
      </c>
      <c r="O468" s="104" t="s">
        <v>79</v>
      </c>
      <c r="P468" s="107">
        <v>0.4165363245</v>
      </c>
      <c r="Q468" s="109"/>
      <c r="R468" s="110"/>
    </row>
    <row r="469" spans="2:18" ht="15.75">
      <c r="B469" s="124"/>
      <c r="C469" s="114" t="s">
        <v>87</v>
      </c>
      <c r="D469" s="111"/>
      <c r="E469" s="111"/>
      <c r="F469" s="111"/>
      <c r="G469" s="111"/>
      <c r="H469" s="111"/>
      <c r="I469" s="131">
        <v>10746746589</v>
      </c>
      <c r="J469" s="132">
        <v>9598276302</v>
      </c>
      <c r="K469" s="131">
        <v>9634361855.3725834</v>
      </c>
      <c r="L469" s="132">
        <v>10746746589</v>
      </c>
      <c r="M469" s="113"/>
      <c r="N469" s="113"/>
      <c r="O469" s="113"/>
      <c r="P469" s="112">
        <v>7.9456512010000004</v>
      </c>
      <c r="Q469" s="114" t="s">
        <v>80</v>
      </c>
      <c r="R469" s="115">
        <v>1.034880957389037</v>
      </c>
    </row>
    <row r="470" spans="2:18">
      <c r="B470" s="95" t="s">
        <v>88</v>
      </c>
      <c r="C470" s="96" t="s">
        <v>133</v>
      </c>
      <c r="D470" s="97" t="s">
        <v>76</v>
      </c>
      <c r="E470" s="96" t="s">
        <v>77</v>
      </c>
      <c r="F470" s="98">
        <v>43452.615937499999</v>
      </c>
      <c r="G470" s="98">
        <v>45278</v>
      </c>
      <c r="H470" s="96" t="s">
        <v>78</v>
      </c>
      <c r="I470" s="127">
        <v>718950001</v>
      </c>
      <c r="J470" s="128">
        <v>600000000</v>
      </c>
      <c r="K470" s="127">
        <v>601185705.508654</v>
      </c>
      <c r="L470" s="128">
        <v>718950001</v>
      </c>
      <c r="M470" s="100">
        <v>83.619960313299998</v>
      </c>
      <c r="N470" s="100">
        <v>6.1930210976</v>
      </c>
      <c r="O470" s="96" t="s">
        <v>79</v>
      </c>
      <c r="P470" s="99">
        <v>0.49580989320000002</v>
      </c>
      <c r="Q470" s="101"/>
      <c r="R470" s="102"/>
    </row>
    <row r="471" spans="2:18" ht="15.75">
      <c r="B471" s="124"/>
      <c r="C471" s="114" t="s">
        <v>134</v>
      </c>
      <c r="D471" s="111"/>
      <c r="E471" s="111"/>
      <c r="F471" s="111"/>
      <c r="G471" s="111"/>
      <c r="H471" s="111"/>
      <c r="I471" s="131">
        <v>718950001</v>
      </c>
      <c r="J471" s="132">
        <v>600000000</v>
      </c>
      <c r="K471" s="131">
        <v>601185705.508654</v>
      </c>
      <c r="L471" s="132">
        <v>718950001</v>
      </c>
      <c r="M471" s="113"/>
      <c r="N471" s="113"/>
      <c r="O471" s="113"/>
      <c r="P471" s="112">
        <v>0.49580989320000002</v>
      </c>
      <c r="Q471" s="114" t="s">
        <v>80</v>
      </c>
      <c r="R471" s="116"/>
    </row>
    <row r="472" spans="2:18">
      <c r="B472" s="95" t="s">
        <v>75</v>
      </c>
      <c r="C472" s="96" t="s">
        <v>89</v>
      </c>
      <c r="D472" s="97" t="s">
        <v>76</v>
      </c>
      <c r="E472" s="96" t="s">
        <v>77</v>
      </c>
      <c r="F472" s="98">
        <v>43620.55678240741</v>
      </c>
      <c r="G472" s="98">
        <v>46414</v>
      </c>
      <c r="H472" s="96" t="s">
        <v>78</v>
      </c>
      <c r="I472" s="127">
        <v>1849797559</v>
      </c>
      <c r="J472" s="128">
        <v>1138506390</v>
      </c>
      <c r="K472" s="127">
        <v>1145433852.3798094</v>
      </c>
      <c r="L472" s="128">
        <v>1849797559</v>
      </c>
      <c r="M472" s="100">
        <v>61.922119358800003</v>
      </c>
      <c r="N472" s="100">
        <v>8.8892249968999995</v>
      </c>
      <c r="O472" s="96" t="s">
        <v>79</v>
      </c>
      <c r="P472" s="99">
        <v>0.94466224139999999</v>
      </c>
      <c r="Q472" s="101"/>
      <c r="R472" s="102"/>
    </row>
    <row r="473" spans="2:18">
      <c r="B473" s="103" t="s">
        <v>124</v>
      </c>
      <c r="C473" s="104" t="s">
        <v>89</v>
      </c>
      <c r="D473" s="105" t="s">
        <v>76</v>
      </c>
      <c r="E473" s="104" t="s">
        <v>77</v>
      </c>
      <c r="F473" s="106">
        <v>43550.54787037037</v>
      </c>
      <c r="G473" s="106">
        <v>44477</v>
      </c>
      <c r="H473" s="104" t="s">
        <v>78</v>
      </c>
      <c r="I473" s="129">
        <v>36513084</v>
      </c>
      <c r="J473" s="130">
        <v>30989179</v>
      </c>
      <c r="K473" s="129">
        <v>30473364.546379838</v>
      </c>
      <c r="L473" s="130">
        <v>36513084</v>
      </c>
      <c r="M473" s="108">
        <v>83.458752885300001</v>
      </c>
      <c r="N473" s="108">
        <v>7.3792739915999999</v>
      </c>
      <c r="O473" s="104" t="s">
        <v>79</v>
      </c>
      <c r="P473" s="107">
        <v>2.5131994099999999E-2</v>
      </c>
      <c r="Q473" s="109"/>
      <c r="R473" s="110"/>
    </row>
    <row r="474" spans="2:18">
      <c r="B474" s="103" t="s">
        <v>75</v>
      </c>
      <c r="C474" s="104" t="s">
        <v>89</v>
      </c>
      <c r="D474" s="105" t="s">
        <v>76</v>
      </c>
      <c r="E474" s="104" t="s">
        <v>77</v>
      </c>
      <c r="F474" s="106">
        <v>43594.545023148152</v>
      </c>
      <c r="G474" s="106">
        <v>44214</v>
      </c>
      <c r="H474" s="104" t="s">
        <v>78</v>
      </c>
      <c r="I474" s="129">
        <v>11185517</v>
      </c>
      <c r="J474" s="130">
        <v>9957009</v>
      </c>
      <c r="K474" s="129">
        <v>9996790.804892363</v>
      </c>
      <c r="L474" s="130">
        <v>11185517</v>
      </c>
      <c r="M474" s="108">
        <v>89.372630741099996</v>
      </c>
      <c r="N474" s="108">
        <v>7.4958306338999998</v>
      </c>
      <c r="O474" s="104" t="s">
        <v>79</v>
      </c>
      <c r="P474" s="107">
        <v>8.2445535999999993E-3</v>
      </c>
      <c r="Q474" s="109"/>
      <c r="R474" s="110"/>
    </row>
    <row r="475" spans="2:18">
      <c r="B475" s="103" t="s">
        <v>75</v>
      </c>
      <c r="C475" s="104" t="s">
        <v>89</v>
      </c>
      <c r="D475" s="105" t="s">
        <v>76</v>
      </c>
      <c r="E475" s="104" t="s">
        <v>77</v>
      </c>
      <c r="F475" s="106">
        <v>43612.657037037032</v>
      </c>
      <c r="G475" s="106">
        <v>44405</v>
      </c>
      <c r="H475" s="104" t="s">
        <v>78</v>
      </c>
      <c r="I475" s="129">
        <v>135448548</v>
      </c>
      <c r="J475" s="130">
        <v>116932458</v>
      </c>
      <c r="K475" s="129">
        <v>117671746.11514546</v>
      </c>
      <c r="L475" s="130">
        <v>135448548</v>
      </c>
      <c r="M475" s="108">
        <v>86.8756054256</v>
      </c>
      <c r="N475" s="108">
        <v>6.9999998795999998</v>
      </c>
      <c r="O475" s="104" t="s">
        <v>79</v>
      </c>
      <c r="P475" s="107">
        <v>9.7046246000000003E-2</v>
      </c>
      <c r="Q475" s="109"/>
      <c r="R475" s="110"/>
    </row>
    <row r="476" spans="2:18">
      <c r="B476" s="103" t="s">
        <v>124</v>
      </c>
      <c r="C476" s="104" t="s">
        <v>89</v>
      </c>
      <c r="D476" s="105" t="s">
        <v>76</v>
      </c>
      <c r="E476" s="104" t="s">
        <v>77</v>
      </c>
      <c r="F476" s="106">
        <v>43530.452662037038</v>
      </c>
      <c r="G476" s="106">
        <v>44477</v>
      </c>
      <c r="H476" s="104" t="s">
        <v>78</v>
      </c>
      <c r="I476" s="129">
        <v>517268664</v>
      </c>
      <c r="J476" s="130">
        <v>437325001</v>
      </c>
      <c r="K476" s="129">
        <v>431724631.55778033</v>
      </c>
      <c r="L476" s="130">
        <v>517268664</v>
      </c>
      <c r="M476" s="108">
        <v>83.462359428300005</v>
      </c>
      <c r="N476" s="108">
        <v>7.3770737529000003</v>
      </c>
      <c r="O476" s="104" t="s">
        <v>79</v>
      </c>
      <c r="P476" s="107">
        <v>0.35605195119999999</v>
      </c>
      <c r="Q476" s="109"/>
      <c r="R476" s="110"/>
    </row>
    <row r="477" spans="2:18" ht="15.75">
      <c r="B477" s="124"/>
      <c r="C477" s="114" t="s">
        <v>90</v>
      </c>
      <c r="D477" s="111"/>
      <c r="E477" s="111"/>
      <c r="F477" s="111"/>
      <c r="G477" s="111"/>
      <c r="H477" s="111"/>
      <c r="I477" s="131">
        <v>2550213372</v>
      </c>
      <c r="J477" s="132">
        <v>1733710037</v>
      </c>
      <c r="K477" s="131">
        <v>1735300385.4040072</v>
      </c>
      <c r="L477" s="132">
        <v>2550213372</v>
      </c>
      <c r="M477" s="113"/>
      <c r="N477" s="113"/>
      <c r="O477" s="113"/>
      <c r="P477" s="112">
        <v>1.4311369862999999</v>
      </c>
      <c r="Q477" s="114" t="s">
        <v>80</v>
      </c>
      <c r="R477" s="115">
        <v>7.0453416594642854E-2</v>
      </c>
    </row>
    <row r="478" spans="2:18">
      <c r="B478" s="95" t="s">
        <v>75</v>
      </c>
      <c r="C478" s="96" t="s">
        <v>135</v>
      </c>
      <c r="D478" s="97" t="s">
        <v>76</v>
      </c>
      <c r="E478" s="96" t="s">
        <v>77</v>
      </c>
      <c r="F478" s="98">
        <v>43641.683159722219</v>
      </c>
      <c r="G478" s="98">
        <v>44193</v>
      </c>
      <c r="H478" s="96" t="s">
        <v>78</v>
      </c>
      <c r="I478" s="127">
        <v>500500000</v>
      </c>
      <c r="J478" s="128">
        <v>448646370</v>
      </c>
      <c r="K478" s="127">
        <v>449091061.5325709</v>
      </c>
      <c r="L478" s="128">
        <v>500500000</v>
      </c>
      <c r="M478" s="100">
        <v>89.728483822699999</v>
      </c>
      <c r="N478" s="100">
        <v>7.4999999302999996</v>
      </c>
      <c r="O478" s="96" t="s">
        <v>79</v>
      </c>
      <c r="P478" s="99">
        <v>0.37037439389999999</v>
      </c>
      <c r="Q478" s="101"/>
      <c r="R478" s="102"/>
    </row>
    <row r="479" spans="2:18">
      <c r="B479" s="103" t="s">
        <v>75</v>
      </c>
      <c r="C479" s="104" t="s">
        <v>135</v>
      </c>
      <c r="D479" s="105" t="s">
        <v>76</v>
      </c>
      <c r="E479" s="104" t="s">
        <v>77</v>
      </c>
      <c r="F479" s="106">
        <v>43392.682638888888</v>
      </c>
      <c r="G479" s="106">
        <v>43983</v>
      </c>
      <c r="H479" s="104" t="s">
        <v>78</v>
      </c>
      <c r="I479" s="129">
        <v>590960233</v>
      </c>
      <c r="J479" s="130">
        <v>524930685</v>
      </c>
      <c r="K479" s="129">
        <v>42300140.030917943</v>
      </c>
      <c r="L479" s="130">
        <v>590960233</v>
      </c>
      <c r="M479" s="108">
        <v>7.1578657358999997</v>
      </c>
      <c r="N479" s="108">
        <v>8.0000000591999996</v>
      </c>
      <c r="O479" s="104" t="s">
        <v>79</v>
      </c>
      <c r="P479" s="107">
        <v>3.4885772799999999E-2</v>
      </c>
      <c r="Q479" s="109"/>
      <c r="R479" s="110"/>
    </row>
    <row r="480" spans="2:18">
      <c r="B480" s="103" t="s">
        <v>75</v>
      </c>
      <c r="C480" s="104" t="s">
        <v>135</v>
      </c>
      <c r="D480" s="105" t="s">
        <v>76</v>
      </c>
      <c r="E480" s="104" t="s">
        <v>77</v>
      </c>
      <c r="F480" s="106">
        <v>43251.540532407409</v>
      </c>
      <c r="G480" s="106">
        <v>43999</v>
      </c>
      <c r="H480" s="104" t="s">
        <v>78</v>
      </c>
      <c r="I480" s="129">
        <v>635881822</v>
      </c>
      <c r="J480" s="130">
        <v>554977334</v>
      </c>
      <c r="K480" s="129">
        <v>42032375.497950621</v>
      </c>
      <c r="L480" s="130">
        <v>635881822</v>
      </c>
      <c r="M480" s="108">
        <v>6.6100923227999999</v>
      </c>
      <c r="N480" s="108">
        <v>7.7468984396999998</v>
      </c>
      <c r="O480" s="104" t="s">
        <v>79</v>
      </c>
      <c r="P480" s="107">
        <v>3.4664941999999997E-2</v>
      </c>
      <c r="Q480" s="109"/>
      <c r="R480" s="110"/>
    </row>
    <row r="481" spans="2:18">
      <c r="B481" s="103" t="s">
        <v>75</v>
      </c>
      <c r="C481" s="104" t="s">
        <v>135</v>
      </c>
      <c r="D481" s="105" t="s">
        <v>76</v>
      </c>
      <c r="E481" s="104" t="s">
        <v>77</v>
      </c>
      <c r="F481" s="106">
        <v>43095.692893518513</v>
      </c>
      <c r="G481" s="106">
        <v>44193</v>
      </c>
      <c r="H481" s="104" t="s">
        <v>78</v>
      </c>
      <c r="I481" s="129">
        <v>613421027</v>
      </c>
      <c r="J481" s="130">
        <v>500500000</v>
      </c>
      <c r="K481" s="129">
        <v>70188610.349713087</v>
      </c>
      <c r="L481" s="130">
        <v>613421027</v>
      </c>
      <c r="M481" s="108">
        <v>11.442159179500001</v>
      </c>
      <c r="N481" s="108">
        <v>7.4992980009999997</v>
      </c>
      <c r="O481" s="104" t="s">
        <v>79</v>
      </c>
      <c r="P481" s="107">
        <v>5.7885952900000003E-2</v>
      </c>
      <c r="Q481" s="109"/>
      <c r="R481" s="110"/>
    </row>
    <row r="482" spans="2:18">
      <c r="B482" s="103" t="s">
        <v>75</v>
      </c>
      <c r="C482" s="104" t="s">
        <v>135</v>
      </c>
      <c r="D482" s="105" t="s">
        <v>76</v>
      </c>
      <c r="E482" s="104" t="s">
        <v>77</v>
      </c>
      <c r="F482" s="106">
        <v>43643.670717592591</v>
      </c>
      <c r="G482" s="106">
        <v>43983</v>
      </c>
      <c r="H482" s="104" t="s">
        <v>78</v>
      </c>
      <c r="I482" s="129">
        <v>500500000</v>
      </c>
      <c r="J482" s="130">
        <v>465875235</v>
      </c>
      <c r="K482" s="129">
        <v>466170020.64081997</v>
      </c>
      <c r="L482" s="130">
        <v>500500000</v>
      </c>
      <c r="M482" s="108">
        <v>93.140863264900005</v>
      </c>
      <c r="N482" s="108">
        <v>7.9999999512000004</v>
      </c>
      <c r="O482" s="104" t="s">
        <v>79</v>
      </c>
      <c r="P482" s="107">
        <v>0.3844597535</v>
      </c>
      <c r="Q482" s="109"/>
      <c r="R482" s="110"/>
    </row>
    <row r="483" spans="2:18">
      <c r="B483" s="103" t="s">
        <v>75</v>
      </c>
      <c r="C483" s="104" t="s">
        <v>135</v>
      </c>
      <c r="D483" s="105" t="s">
        <v>76</v>
      </c>
      <c r="E483" s="104" t="s">
        <v>77</v>
      </c>
      <c r="F483" s="106">
        <v>43643.667233796295</v>
      </c>
      <c r="G483" s="106">
        <v>43983</v>
      </c>
      <c r="H483" s="104" t="s">
        <v>78</v>
      </c>
      <c r="I483" s="129">
        <v>500500000</v>
      </c>
      <c r="J483" s="130">
        <v>465875235</v>
      </c>
      <c r="K483" s="129">
        <v>466170020.64081997</v>
      </c>
      <c r="L483" s="130">
        <v>500500000</v>
      </c>
      <c r="M483" s="108">
        <v>93.140863264900005</v>
      </c>
      <c r="N483" s="108">
        <v>7.9999999512000004</v>
      </c>
      <c r="O483" s="104" t="s">
        <v>79</v>
      </c>
      <c r="P483" s="107">
        <v>0.3844597535</v>
      </c>
      <c r="Q483" s="109"/>
      <c r="R483" s="110"/>
    </row>
    <row r="484" spans="2:18">
      <c r="B484" s="103" t="s">
        <v>75</v>
      </c>
      <c r="C484" s="104" t="s">
        <v>135</v>
      </c>
      <c r="D484" s="105" t="s">
        <v>76</v>
      </c>
      <c r="E484" s="104" t="s">
        <v>77</v>
      </c>
      <c r="F484" s="106">
        <v>43641.671550925923</v>
      </c>
      <c r="G484" s="106">
        <v>43999</v>
      </c>
      <c r="H484" s="104" t="s">
        <v>78</v>
      </c>
      <c r="I484" s="129">
        <v>500500000</v>
      </c>
      <c r="J484" s="130">
        <v>464110431</v>
      </c>
      <c r="K484" s="129">
        <v>464599982.49452788</v>
      </c>
      <c r="L484" s="130">
        <v>500500000</v>
      </c>
      <c r="M484" s="108">
        <v>92.827169329599997</v>
      </c>
      <c r="N484" s="108">
        <v>8.0000001142000006</v>
      </c>
      <c r="O484" s="104" t="s">
        <v>79</v>
      </c>
      <c r="P484" s="107">
        <v>0.38316491159999999</v>
      </c>
      <c r="Q484" s="109"/>
      <c r="R484" s="110"/>
    </row>
    <row r="485" spans="2:18">
      <c r="B485" s="103" t="s">
        <v>75</v>
      </c>
      <c r="C485" s="104" t="s">
        <v>135</v>
      </c>
      <c r="D485" s="105" t="s">
        <v>76</v>
      </c>
      <c r="E485" s="104" t="s">
        <v>77</v>
      </c>
      <c r="F485" s="106">
        <v>43641.686192129629</v>
      </c>
      <c r="G485" s="106">
        <v>44193</v>
      </c>
      <c r="H485" s="104" t="s">
        <v>78</v>
      </c>
      <c r="I485" s="129">
        <v>500500000</v>
      </c>
      <c r="J485" s="130">
        <v>448646370</v>
      </c>
      <c r="K485" s="129">
        <v>449091061.5325709</v>
      </c>
      <c r="L485" s="130">
        <v>500500000</v>
      </c>
      <c r="M485" s="108">
        <v>89.728483822699999</v>
      </c>
      <c r="N485" s="108">
        <v>7.4999999302999996</v>
      </c>
      <c r="O485" s="104" t="s">
        <v>79</v>
      </c>
      <c r="P485" s="107">
        <v>0.37037439389999999</v>
      </c>
      <c r="Q485" s="109"/>
      <c r="R485" s="110"/>
    </row>
    <row r="486" spans="2:18">
      <c r="B486" s="103" t="s">
        <v>75</v>
      </c>
      <c r="C486" s="104" t="s">
        <v>135</v>
      </c>
      <c r="D486" s="105" t="s">
        <v>76</v>
      </c>
      <c r="E486" s="104" t="s">
        <v>77</v>
      </c>
      <c r="F486" s="106">
        <v>43410.652638888889</v>
      </c>
      <c r="G486" s="106">
        <v>43983</v>
      </c>
      <c r="H486" s="104" t="s">
        <v>78</v>
      </c>
      <c r="I486" s="129">
        <v>590960233</v>
      </c>
      <c r="J486" s="130">
        <v>526926759</v>
      </c>
      <c r="K486" s="129">
        <v>42300140.010256559</v>
      </c>
      <c r="L486" s="130">
        <v>590960233</v>
      </c>
      <c r="M486" s="108">
        <v>7.1578657324000003</v>
      </c>
      <c r="N486" s="108">
        <v>8.0000001163000007</v>
      </c>
      <c r="O486" s="104" t="s">
        <v>79</v>
      </c>
      <c r="P486" s="107">
        <v>3.4885772699999998E-2</v>
      </c>
      <c r="Q486" s="109"/>
      <c r="R486" s="110"/>
    </row>
    <row r="487" spans="2:18">
      <c r="B487" s="103" t="s">
        <v>75</v>
      </c>
      <c r="C487" s="104" t="s">
        <v>135</v>
      </c>
      <c r="D487" s="105" t="s">
        <v>76</v>
      </c>
      <c r="E487" s="104" t="s">
        <v>77</v>
      </c>
      <c r="F487" s="106">
        <v>43392.681493055556</v>
      </c>
      <c r="G487" s="106">
        <v>43983</v>
      </c>
      <c r="H487" s="104" t="s">
        <v>78</v>
      </c>
      <c r="I487" s="129">
        <v>590960233</v>
      </c>
      <c r="J487" s="130">
        <v>524930685</v>
      </c>
      <c r="K487" s="129">
        <v>42300140.030917943</v>
      </c>
      <c r="L487" s="130">
        <v>590960233</v>
      </c>
      <c r="M487" s="108">
        <v>7.1578657358999997</v>
      </c>
      <c r="N487" s="108">
        <v>8.0000000591999996</v>
      </c>
      <c r="O487" s="104" t="s">
        <v>79</v>
      </c>
      <c r="P487" s="107">
        <v>3.4885772799999999E-2</v>
      </c>
      <c r="Q487" s="109"/>
      <c r="R487" s="110"/>
    </row>
    <row r="488" spans="2:18">
      <c r="B488" s="103" t="s">
        <v>75</v>
      </c>
      <c r="C488" s="104" t="s">
        <v>135</v>
      </c>
      <c r="D488" s="105" t="s">
        <v>76</v>
      </c>
      <c r="E488" s="104" t="s">
        <v>77</v>
      </c>
      <c r="F488" s="106">
        <v>43641.678101851852</v>
      </c>
      <c r="G488" s="106">
        <v>43999</v>
      </c>
      <c r="H488" s="104" t="s">
        <v>78</v>
      </c>
      <c r="I488" s="129">
        <v>500500000</v>
      </c>
      <c r="J488" s="130">
        <v>464110431</v>
      </c>
      <c r="K488" s="129">
        <v>464599982.49452788</v>
      </c>
      <c r="L488" s="130">
        <v>500500000</v>
      </c>
      <c r="M488" s="108">
        <v>92.827169329599997</v>
      </c>
      <c r="N488" s="108">
        <v>8.0000001142000006</v>
      </c>
      <c r="O488" s="104" t="s">
        <v>79</v>
      </c>
      <c r="P488" s="107">
        <v>0.38316491159999999</v>
      </c>
      <c r="Q488" s="109"/>
      <c r="R488" s="110"/>
    </row>
    <row r="489" spans="2:18">
      <c r="B489" s="103" t="s">
        <v>75</v>
      </c>
      <c r="C489" s="104" t="s">
        <v>135</v>
      </c>
      <c r="D489" s="105" t="s">
        <v>76</v>
      </c>
      <c r="E489" s="104" t="s">
        <v>77</v>
      </c>
      <c r="F489" s="106">
        <v>43095.695428240739</v>
      </c>
      <c r="G489" s="106">
        <v>44193</v>
      </c>
      <c r="H489" s="104" t="s">
        <v>78</v>
      </c>
      <c r="I489" s="129">
        <v>613421027</v>
      </c>
      <c r="J489" s="130">
        <v>500500000</v>
      </c>
      <c r="K489" s="129">
        <v>70188610.349713087</v>
      </c>
      <c r="L489" s="130">
        <v>613421027</v>
      </c>
      <c r="M489" s="108">
        <v>11.442159179500001</v>
      </c>
      <c r="N489" s="108">
        <v>7.4992980009999997</v>
      </c>
      <c r="O489" s="104" t="s">
        <v>79</v>
      </c>
      <c r="P489" s="107">
        <v>5.7885952900000003E-2</v>
      </c>
      <c r="Q489" s="109"/>
      <c r="R489" s="110"/>
    </row>
    <row r="490" spans="2:18">
      <c r="B490" s="103" t="s">
        <v>75</v>
      </c>
      <c r="C490" s="104" t="s">
        <v>135</v>
      </c>
      <c r="D490" s="105" t="s">
        <v>76</v>
      </c>
      <c r="E490" s="104" t="s">
        <v>77</v>
      </c>
      <c r="F490" s="106">
        <v>43095.690717592588</v>
      </c>
      <c r="G490" s="106">
        <v>44193</v>
      </c>
      <c r="H490" s="104" t="s">
        <v>78</v>
      </c>
      <c r="I490" s="129">
        <v>613421027</v>
      </c>
      <c r="J490" s="130">
        <v>500500000</v>
      </c>
      <c r="K490" s="129">
        <v>70188610.349713087</v>
      </c>
      <c r="L490" s="130">
        <v>613421027</v>
      </c>
      <c r="M490" s="108">
        <v>11.442159179500001</v>
      </c>
      <c r="N490" s="108">
        <v>7.4992980009999997</v>
      </c>
      <c r="O490" s="104" t="s">
        <v>79</v>
      </c>
      <c r="P490" s="107">
        <v>5.7885952900000003E-2</v>
      </c>
      <c r="Q490" s="109"/>
      <c r="R490" s="110"/>
    </row>
    <row r="491" spans="2:18">
      <c r="B491" s="103" t="s">
        <v>75</v>
      </c>
      <c r="C491" s="104" t="s">
        <v>135</v>
      </c>
      <c r="D491" s="105" t="s">
        <v>76</v>
      </c>
      <c r="E491" s="104" t="s">
        <v>77</v>
      </c>
      <c r="F491" s="106">
        <v>43643.669641203705</v>
      </c>
      <c r="G491" s="106">
        <v>43983</v>
      </c>
      <c r="H491" s="104" t="s">
        <v>78</v>
      </c>
      <c r="I491" s="129">
        <v>500500000</v>
      </c>
      <c r="J491" s="130">
        <v>465875235</v>
      </c>
      <c r="K491" s="129">
        <v>466170020.64081997</v>
      </c>
      <c r="L491" s="130">
        <v>500500000</v>
      </c>
      <c r="M491" s="108">
        <v>93.140863264900005</v>
      </c>
      <c r="N491" s="108">
        <v>7.9999999512000004</v>
      </c>
      <c r="O491" s="104" t="s">
        <v>79</v>
      </c>
      <c r="P491" s="107">
        <v>0.3844597535</v>
      </c>
      <c r="Q491" s="109"/>
      <c r="R491" s="110"/>
    </row>
    <row r="492" spans="2:18">
      <c r="B492" s="103" t="s">
        <v>75</v>
      </c>
      <c r="C492" s="104" t="s">
        <v>135</v>
      </c>
      <c r="D492" s="105" t="s">
        <v>76</v>
      </c>
      <c r="E492" s="104" t="s">
        <v>77</v>
      </c>
      <c r="F492" s="106">
        <v>43641.676319444443</v>
      </c>
      <c r="G492" s="106">
        <v>43999</v>
      </c>
      <c r="H492" s="104" t="s">
        <v>78</v>
      </c>
      <c r="I492" s="129">
        <v>500500000</v>
      </c>
      <c r="J492" s="130">
        <v>464110431</v>
      </c>
      <c r="K492" s="129">
        <v>464599982.49452788</v>
      </c>
      <c r="L492" s="130">
        <v>500500000</v>
      </c>
      <c r="M492" s="108">
        <v>92.827169329599997</v>
      </c>
      <c r="N492" s="108">
        <v>8.0000001142000006</v>
      </c>
      <c r="O492" s="104" t="s">
        <v>79</v>
      </c>
      <c r="P492" s="107">
        <v>0.38316491159999999</v>
      </c>
      <c r="Q492" s="109"/>
      <c r="R492" s="110"/>
    </row>
    <row r="493" spans="2:18">
      <c r="B493" s="103" t="s">
        <v>75</v>
      </c>
      <c r="C493" s="104" t="s">
        <v>135</v>
      </c>
      <c r="D493" s="105" t="s">
        <v>76</v>
      </c>
      <c r="E493" s="104" t="s">
        <v>77</v>
      </c>
      <c r="F493" s="106">
        <v>43643.65587962963</v>
      </c>
      <c r="G493" s="106">
        <v>43983</v>
      </c>
      <c r="H493" s="104" t="s">
        <v>78</v>
      </c>
      <c r="I493" s="129">
        <v>500500000</v>
      </c>
      <c r="J493" s="130">
        <v>465875235</v>
      </c>
      <c r="K493" s="129">
        <v>466170020.64081997</v>
      </c>
      <c r="L493" s="130">
        <v>500500000</v>
      </c>
      <c r="M493" s="108">
        <v>93.140863264900005</v>
      </c>
      <c r="N493" s="108">
        <v>7.9999999512000004</v>
      </c>
      <c r="O493" s="104" t="s">
        <v>79</v>
      </c>
      <c r="P493" s="107">
        <v>0.3844597535</v>
      </c>
      <c r="Q493" s="109"/>
      <c r="R493" s="110"/>
    </row>
    <row r="494" spans="2:18">
      <c r="B494" s="103" t="s">
        <v>75</v>
      </c>
      <c r="C494" s="104" t="s">
        <v>135</v>
      </c>
      <c r="D494" s="105" t="s">
        <v>76</v>
      </c>
      <c r="E494" s="104" t="s">
        <v>77</v>
      </c>
      <c r="F494" s="106">
        <v>43620.487453703703</v>
      </c>
      <c r="G494" s="106">
        <v>43999</v>
      </c>
      <c r="H494" s="104" t="s">
        <v>78</v>
      </c>
      <c r="I494" s="129">
        <v>590590000</v>
      </c>
      <c r="J494" s="130">
        <v>548572384</v>
      </c>
      <c r="K494" s="129">
        <v>41937816.011443652</v>
      </c>
      <c r="L494" s="130">
        <v>590590000</v>
      </c>
      <c r="M494" s="108">
        <v>7.1010034053000002</v>
      </c>
      <c r="N494" s="108">
        <v>7.9988221062999996</v>
      </c>
      <c r="O494" s="104" t="s">
        <v>79</v>
      </c>
      <c r="P494" s="107">
        <v>3.45869569E-2</v>
      </c>
      <c r="Q494" s="109"/>
      <c r="R494" s="110"/>
    </row>
    <row r="495" spans="2:18">
      <c r="B495" s="103" t="s">
        <v>75</v>
      </c>
      <c r="C495" s="104" t="s">
        <v>135</v>
      </c>
      <c r="D495" s="105" t="s">
        <v>76</v>
      </c>
      <c r="E495" s="104" t="s">
        <v>77</v>
      </c>
      <c r="F495" s="106">
        <v>43641.685057870374</v>
      </c>
      <c r="G495" s="106">
        <v>44193</v>
      </c>
      <c r="H495" s="104" t="s">
        <v>78</v>
      </c>
      <c r="I495" s="129">
        <v>500500000</v>
      </c>
      <c r="J495" s="130">
        <v>448646370</v>
      </c>
      <c r="K495" s="129">
        <v>449091061.5325709</v>
      </c>
      <c r="L495" s="130">
        <v>500500000</v>
      </c>
      <c r="M495" s="108">
        <v>89.728483822699999</v>
      </c>
      <c r="N495" s="108">
        <v>7.4999999302999996</v>
      </c>
      <c r="O495" s="104" t="s">
        <v>79</v>
      </c>
      <c r="P495" s="107">
        <v>0.37037439389999999</v>
      </c>
      <c r="Q495" s="109"/>
      <c r="R495" s="110"/>
    </row>
    <row r="496" spans="2:18">
      <c r="B496" s="103" t="s">
        <v>75</v>
      </c>
      <c r="C496" s="104" t="s">
        <v>135</v>
      </c>
      <c r="D496" s="105" t="s">
        <v>76</v>
      </c>
      <c r="E496" s="104" t="s">
        <v>77</v>
      </c>
      <c r="F496" s="106">
        <v>43392.68304398148</v>
      </c>
      <c r="G496" s="106">
        <v>43983</v>
      </c>
      <c r="H496" s="104" t="s">
        <v>78</v>
      </c>
      <c r="I496" s="129">
        <v>590960233</v>
      </c>
      <c r="J496" s="130">
        <v>524930685</v>
      </c>
      <c r="K496" s="129">
        <v>42300140.030917943</v>
      </c>
      <c r="L496" s="130">
        <v>590960233</v>
      </c>
      <c r="M496" s="108">
        <v>7.1578657358999997</v>
      </c>
      <c r="N496" s="108">
        <v>8.0000000591999996</v>
      </c>
      <c r="O496" s="104" t="s">
        <v>79</v>
      </c>
      <c r="P496" s="107">
        <v>3.4885772799999999E-2</v>
      </c>
      <c r="Q496" s="109"/>
      <c r="R496" s="110"/>
    </row>
    <row r="497" spans="2:18">
      <c r="B497" s="103" t="s">
        <v>75</v>
      </c>
      <c r="C497" s="104" t="s">
        <v>135</v>
      </c>
      <c r="D497" s="105" t="s">
        <v>76</v>
      </c>
      <c r="E497" s="104" t="s">
        <v>77</v>
      </c>
      <c r="F497" s="106">
        <v>43251.541342592594</v>
      </c>
      <c r="G497" s="106">
        <v>43999</v>
      </c>
      <c r="H497" s="104" t="s">
        <v>78</v>
      </c>
      <c r="I497" s="129">
        <v>635881822</v>
      </c>
      <c r="J497" s="130">
        <v>554977334</v>
      </c>
      <c r="K497" s="129">
        <v>42032375.497950621</v>
      </c>
      <c r="L497" s="130">
        <v>635881822</v>
      </c>
      <c r="M497" s="108">
        <v>6.6100923227999999</v>
      </c>
      <c r="N497" s="108">
        <v>7.7468984396999998</v>
      </c>
      <c r="O497" s="104" t="s">
        <v>79</v>
      </c>
      <c r="P497" s="107">
        <v>3.4664941999999997E-2</v>
      </c>
      <c r="Q497" s="109"/>
      <c r="R497" s="110"/>
    </row>
    <row r="498" spans="2:18">
      <c r="B498" s="103" t="s">
        <v>75</v>
      </c>
      <c r="C498" s="104" t="s">
        <v>135</v>
      </c>
      <c r="D498" s="105" t="s">
        <v>76</v>
      </c>
      <c r="E498" s="104" t="s">
        <v>77</v>
      </c>
      <c r="F498" s="106">
        <v>43095.693726851852</v>
      </c>
      <c r="G498" s="106">
        <v>44193</v>
      </c>
      <c r="H498" s="104" t="s">
        <v>78</v>
      </c>
      <c r="I498" s="129">
        <v>613421027</v>
      </c>
      <c r="J498" s="130">
        <v>500500000</v>
      </c>
      <c r="K498" s="129">
        <v>70188610.349713087</v>
      </c>
      <c r="L498" s="130">
        <v>613421027</v>
      </c>
      <c r="M498" s="108">
        <v>11.442159179500001</v>
      </c>
      <c r="N498" s="108">
        <v>7.4992980009999997</v>
      </c>
      <c r="O498" s="104" t="s">
        <v>79</v>
      </c>
      <c r="P498" s="107">
        <v>5.7885952900000003E-2</v>
      </c>
      <c r="Q498" s="109"/>
      <c r="R498" s="110"/>
    </row>
    <row r="499" spans="2:18">
      <c r="B499" s="103" t="s">
        <v>75</v>
      </c>
      <c r="C499" s="104" t="s">
        <v>135</v>
      </c>
      <c r="D499" s="105" t="s">
        <v>76</v>
      </c>
      <c r="E499" s="104" t="s">
        <v>77</v>
      </c>
      <c r="F499" s="106">
        <v>43643.670983796299</v>
      </c>
      <c r="G499" s="106">
        <v>43983</v>
      </c>
      <c r="H499" s="104" t="s">
        <v>78</v>
      </c>
      <c r="I499" s="129">
        <v>500500000</v>
      </c>
      <c r="J499" s="130">
        <v>465875235</v>
      </c>
      <c r="K499" s="129">
        <v>466170020.64081997</v>
      </c>
      <c r="L499" s="130">
        <v>500500000</v>
      </c>
      <c r="M499" s="108">
        <v>93.140863264900005</v>
      </c>
      <c r="N499" s="108">
        <v>7.9999999512000004</v>
      </c>
      <c r="O499" s="104" t="s">
        <v>79</v>
      </c>
      <c r="P499" s="107">
        <v>0.3844597535</v>
      </c>
      <c r="Q499" s="109"/>
      <c r="R499" s="110"/>
    </row>
    <row r="500" spans="2:18">
      <c r="B500" s="103" t="s">
        <v>75</v>
      </c>
      <c r="C500" s="104" t="s">
        <v>135</v>
      </c>
      <c r="D500" s="105" t="s">
        <v>76</v>
      </c>
      <c r="E500" s="104" t="s">
        <v>77</v>
      </c>
      <c r="F500" s="106">
        <v>43055.678240740745</v>
      </c>
      <c r="G500" s="106">
        <v>43983</v>
      </c>
      <c r="H500" s="104" t="s">
        <v>78</v>
      </c>
      <c r="I500" s="129">
        <v>636005233</v>
      </c>
      <c r="J500" s="130">
        <v>532155451</v>
      </c>
      <c r="K500" s="129">
        <v>42300140.036849022</v>
      </c>
      <c r="L500" s="130">
        <v>636005233</v>
      </c>
      <c r="M500" s="108">
        <v>6.650910691</v>
      </c>
      <c r="N500" s="108">
        <v>8.0000000428</v>
      </c>
      <c r="O500" s="104" t="s">
        <v>79</v>
      </c>
      <c r="P500" s="107">
        <v>3.4885772799999999E-2</v>
      </c>
      <c r="Q500" s="109"/>
      <c r="R500" s="110"/>
    </row>
    <row r="501" spans="2:18">
      <c r="B501" s="103" t="s">
        <v>75</v>
      </c>
      <c r="C501" s="104" t="s">
        <v>135</v>
      </c>
      <c r="D501" s="105" t="s">
        <v>76</v>
      </c>
      <c r="E501" s="104" t="s">
        <v>77</v>
      </c>
      <c r="F501" s="106">
        <v>43643.66815972222</v>
      </c>
      <c r="G501" s="106">
        <v>43983</v>
      </c>
      <c r="H501" s="104" t="s">
        <v>78</v>
      </c>
      <c r="I501" s="129">
        <v>500500000</v>
      </c>
      <c r="J501" s="130">
        <v>465875235</v>
      </c>
      <c r="K501" s="129">
        <v>466170020.64081997</v>
      </c>
      <c r="L501" s="130">
        <v>500500000</v>
      </c>
      <c r="M501" s="108">
        <v>93.140863264900005</v>
      </c>
      <c r="N501" s="108">
        <v>7.9999999512000004</v>
      </c>
      <c r="O501" s="104" t="s">
        <v>79</v>
      </c>
      <c r="P501" s="107">
        <v>0.3844597535</v>
      </c>
      <c r="Q501" s="109"/>
      <c r="R501" s="110"/>
    </row>
    <row r="502" spans="2:18">
      <c r="B502" s="103" t="s">
        <v>75</v>
      </c>
      <c r="C502" s="104" t="s">
        <v>135</v>
      </c>
      <c r="D502" s="105" t="s">
        <v>76</v>
      </c>
      <c r="E502" s="104" t="s">
        <v>77</v>
      </c>
      <c r="F502" s="106">
        <v>43641.673194444447</v>
      </c>
      <c r="G502" s="106">
        <v>43999</v>
      </c>
      <c r="H502" s="104" t="s">
        <v>78</v>
      </c>
      <c r="I502" s="129">
        <v>500500000</v>
      </c>
      <c r="J502" s="130">
        <v>464110431</v>
      </c>
      <c r="K502" s="129">
        <v>464599982.49452788</v>
      </c>
      <c r="L502" s="130">
        <v>500500000</v>
      </c>
      <c r="M502" s="108">
        <v>92.827169329599997</v>
      </c>
      <c r="N502" s="108">
        <v>8.0000001142000006</v>
      </c>
      <c r="O502" s="104" t="s">
        <v>79</v>
      </c>
      <c r="P502" s="107">
        <v>0.38316491159999999</v>
      </c>
      <c r="Q502" s="109"/>
      <c r="R502" s="110"/>
    </row>
    <row r="503" spans="2:18">
      <c r="B503" s="103" t="s">
        <v>75</v>
      </c>
      <c r="C503" s="104" t="s">
        <v>135</v>
      </c>
      <c r="D503" s="105" t="s">
        <v>76</v>
      </c>
      <c r="E503" s="104" t="s">
        <v>77</v>
      </c>
      <c r="F503" s="106">
        <v>43641.68650462963</v>
      </c>
      <c r="G503" s="106">
        <v>44193</v>
      </c>
      <c r="H503" s="104" t="s">
        <v>78</v>
      </c>
      <c r="I503" s="129">
        <v>500500000</v>
      </c>
      <c r="J503" s="130">
        <v>448646370</v>
      </c>
      <c r="K503" s="129">
        <v>449091061.5325709</v>
      </c>
      <c r="L503" s="130">
        <v>500500000</v>
      </c>
      <c r="M503" s="108">
        <v>89.728483822699999</v>
      </c>
      <c r="N503" s="108">
        <v>7.4999999302999996</v>
      </c>
      <c r="O503" s="104" t="s">
        <v>79</v>
      </c>
      <c r="P503" s="107">
        <v>0.37037439389999999</v>
      </c>
      <c r="Q503" s="109"/>
      <c r="R503" s="110"/>
    </row>
    <row r="504" spans="2:18">
      <c r="B504" s="103" t="s">
        <v>75</v>
      </c>
      <c r="C504" s="104" t="s">
        <v>135</v>
      </c>
      <c r="D504" s="105" t="s">
        <v>76</v>
      </c>
      <c r="E504" s="104" t="s">
        <v>77</v>
      </c>
      <c r="F504" s="106">
        <v>43620.479479166665</v>
      </c>
      <c r="G504" s="106">
        <v>43999</v>
      </c>
      <c r="H504" s="104" t="s">
        <v>78</v>
      </c>
      <c r="I504" s="129">
        <v>590590000</v>
      </c>
      <c r="J504" s="130">
        <v>548572384</v>
      </c>
      <c r="K504" s="129">
        <v>41937816.011443652</v>
      </c>
      <c r="L504" s="130">
        <v>590590000</v>
      </c>
      <c r="M504" s="108">
        <v>7.1010034053000002</v>
      </c>
      <c r="N504" s="108">
        <v>7.9988221062999996</v>
      </c>
      <c r="O504" s="104" t="s">
        <v>79</v>
      </c>
      <c r="P504" s="107">
        <v>3.45869569E-2</v>
      </c>
      <c r="Q504" s="109"/>
      <c r="R504" s="110"/>
    </row>
    <row r="505" spans="2:18">
      <c r="B505" s="103" t="s">
        <v>75</v>
      </c>
      <c r="C505" s="104" t="s">
        <v>135</v>
      </c>
      <c r="D505" s="105" t="s">
        <v>76</v>
      </c>
      <c r="E505" s="104" t="s">
        <v>77</v>
      </c>
      <c r="F505" s="106">
        <v>43392.681898148148</v>
      </c>
      <c r="G505" s="106">
        <v>43983</v>
      </c>
      <c r="H505" s="104" t="s">
        <v>78</v>
      </c>
      <c r="I505" s="129">
        <v>590960233</v>
      </c>
      <c r="J505" s="130">
        <v>524930685</v>
      </c>
      <c r="K505" s="129">
        <v>42300140.030917943</v>
      </c>
      <c r="L505" s="130">
        <v>590960233</v>
      </c>
      <c r="M505" s="108">
        <v>7.1578657358999997</v>
      </c>
      <c r="N505" s="108">
        <v>8.0000000591999996</v>
      </c>
      <c r="O505" s="104" t="s">
        <v>79</v>
      </c>
      <c r="P505" s="107">
        <v>3.4885772799999999E-2</v>
      </c>
      <c r="Q505" s="109"/>
      <c r="R505" s="110"/>
    </row>
    <row r="506" spans="2:18">
      <c r="B506" s="103" t="s">
        <v>75</v>
      </c>
      <c r="C506" s="104" t="s">
        <v>135</v>
      </c>
      <c r="D506" s="105" t="s">
        <v>76</v>
      </c>
      <c r="E506" s="104" t="s">
        <v>77</v>
      </c>
      <c r="F506" s="106">
        <v>43641.682210648149</v>
      </c>
      <c r="G506" s="106">
        <v>44193</v>
      </c>
      <c r="H506" s="104" t="s">
        <v>78</v>
      </c>
      <c r="I506" s="129">
        <v>500500000</v>
      </c>
      <c r="J506" s="130">
        <v>448646370</v>
      </c>
      <c r="K506" s="129">
        <v>449091061.5325709</v>
      </c>
      <c r="L506" s="130">
        <v>500500000</v>
      </c>
      <c r="M506" s="108">
        <v>89.728483822699999</v>
      </c>
      <c r="N506" s="108">
        <v>7.4999999302999996</v>
      </c>
      <c r="O506" s="104" t="s">
        <v>79</v>
      </c>
      <c r="P506" s="107">
        <v>0.37037439389999999</v>
      </c>
      <c r="Q506" s="109"/>
      <c r="R506" s="110"/>
    </row>
    <row r="507" spans="2:18">
      <c r="B507" s="103" t="s">
        <v>75</v>
      </c>
      <c r="C507" s="104" t="s">
        <v>135</v>
      </c>
      <c r="D507" s="105" t="s">
        <v>76</v>
      </c>
      <c r="E507" s="104" t="s">
        <v>77</v>
      </c>
      <c r="F507" s="106">
        <v>43095.696550925924</v>
      </c>
      <c r="G507" s="106">
        <v>44193</v>
      </c>
      <c r="H507" s="104" t="s">
        <v>78</v>
      </c>
      <c r="I507" s="129">
        <v>613421027</v>
      </c>
      <c r="J507" s="130">
        <v>500500000</v>
      </c>
      <c r="K507" s="129">
        <v>70188610.349713087</v>
      </c>
      <c r="L507" s="130">
        <v>613421027</v>
      </c>
      <c r="M507" s="108">
        <v>11.442159179500001</v>
      </c>
      <c r="N507" s="108">
        <v>7.4992980009999997</v>
      </c>
      <c r="O507" s="104" t="s">
        <v>79</v>
      </c>
      <c r="P507" s="107">
        <v>5.7885952900000003E-2</v>
      </c>
      <c r="Q507" s="109"/>
      <c r="R507" s="110"/>
    </row>
    <row r="508" spans="2:18">
      <c r="B508" s="103" t="s">
        <v>75</v>
      </c>
      <c r="C508" s="104" t="s">
        <v>135</v>
      </c>
      <c r="D508" s="105" t="s">
        <v>76</v>
      </c>
      <c r="E508" s="104" t="s">
        <v>77</v>
      </c>
      <c r="F508" s="106">
        <v>43095.691168981481</v>
      </c>
      <c r="G508" s="106">
        <v>44193</v>
      </c>
      <c r="H508" s="104" t="s">
        <v>78</v>
      </c>
      <c r="I508" s="129">
        <v>613421027</v>
      </c>
      <c r="J508" s="130">
        <v>500500000</v>
      </c>
      <c r="K508" s="129">
        <v>70188610.349713087</v>
      </c>
      <c r="L508" s="130">
        <v>613421027</v>
      </c>
      <c r="M508" s="108">
        <v>11.442159179500001</v>
      </c>
      <c r="N508" s="108">
        <v>7.4992980009999997</v>
      </c>
      <c r="O508" s="104" t="s">
        <v>79</v>
      </c>
      <c r="P508" s="107">
        <v>5.7885952900000003E-2</v>
      </c>
      <c r="Q508" s="109"/>
      <c r="R508" s="110"/>
    </row>
    <row r="509" spans="2:18">
      <c r="B509" s="103" t="s">
        <v>75</v>
      </c>
      <c r="C509" s="104" t="s">
        <v>135</v>
      </c>
      <c r="D509" s="105" t="s">
        <v>76</v>
      </c>
      <c r="E509" s="104" t="s">
        <v>77</v>
      </c>
      <c r="F509" s="106">
        <v>43643.670011574075</v>
      </c>
      <c r="G509" s="106">
        <v>43983</v>
      </c>
      <c r="H509" s="104" t="s">
        <v>78</v>
      </c>
      <c r="I509" s="129">
        <v>500500000</v>
      </c>
      <c r="J509" s="130">
        <v>465875235</v>
      </c>
      <c r="K509" s="129">
        <v>466170020.64081997</v>
      </c>
      <c r="L509" s="130">
        <v>500500000</v>
      </c>
      <c r="M509" s="108">
        <v>93.140863264900005</v>
      </c>
      <c r="N509" s="108">
        <v>7.9999999512000004</v>
      </c>
      <c r="O509" s="104" t="s">
        <v>79</v>
      </c>
      <c r="P509" s="107">
        <v>0.3844597535</v>
      </c>
      <c r="Q509" s="109"/>
      <c r="R509" s="110"/>
    </row>
    <row r="510" spans="2:18">
      <c r="B510" s="103" t="s">
        <v>75</v>
      </c>
      <c r="C510" s="104" t="s">
        <v>135</v>
      </c>
      <c r="D510" s="105" t="s">
        <v>76</v>
      </c>
      <c r="E510" s="104" t="s">
        <v>77</v>
      </c>
      <c r="F510" s="106">
        <v>43641.677048611113</v>
      </c>
      <c r="G510" s="106">
        <v>43999</v>
      </c>
      <c r="H510" s="104" t="s">
        <v>78</v>
      </c>
      <c r="I510" s="129">
        <v>500500000</v>
      </c>
      <c r="J510" s="130">
        <v>464110431</v>
      </c>
      <c r="K510" s="129">
        <v>464599982.49452788</v>
      </c>
      <c r="L510" s="130">
        <v>500500000</v>
      </c>
      <c r="M510" s="108">
        <v>92.827169329599997</v>
      </c>
      <c r="N510" s="108">
        <v>8.0000001142000006</v>
      </c>
      <c r="O510" s="104" t="s">
        <v>79</v>
      </c>
      <c r="P510" s="107">
        <v>0.38316491159999999</v>
      </c>
      <c r="Q510" s="109"/>
      <c r="R510" s="110"/>
    </row>
    <row r="511" spans="2:18">
      <c r="B511" s="103" t="s">
        <v>75</v>
      </c>
      <c r="C511" s="104" t="s">
        <v>135</v>
      </c>
      <c r="D511" s="105" t="s">
        <v>76</v>
      </c>
      <c r="E511" s="104" t="s">
        <v>77</v>
      </c>
      <c r="F511" s="106">
        <v>43643.656307870369</v>
      </c>
      <c r="G511" s="106">
        <v>43983</v>
      </c>
      <c r="H511" s="104" t="s">
        <v>78</v>
      </c>
      <c r="I511" s="129">
        <v>500500000</v>
      </c>
      <c r="J511" s="130">
        <v>465875235</v>
      </c>
      <c r="K511" s="129">
        <v>466170020.64081997</v>
      </c>
      <c r="L511" s="130">
        <v>500500000</v>
      </c>
      <c r="M511" s="108">
        <v>93.140863264900005</v>
      </c>
      <c r="N511" s="108">
        <v>7.9999999512000004</v>
      </c>
      <c r="O511" s="104" t="s">
        <v>79</v>
      </c>
      <c r="P511" s="107">
        <v>0.3844597535</v>
      </c>
      <c r="Q511" s="109"/>
      <c r="R511" s="110"/>
    </row>
    <row r="512" spans="2:18">
      <c r="B512" s="103" t="s">
        <v>75</v>
      </c>
      <c r="C512" s="104" t="s">
        <v>135</v>
      </c>
      <c r="D512" s="105" t="s">
        <v>76</v>
      </c>
      <c r="E512" s="104" t="s">
        <v>77</v>
      </c>
      <c r="F512" s="106">
        <v>43620.487951388888</v>
      </c>
      <c r="G512" s="106">
        <v>43999</v>
      </c>
      <c r="H512" s="104" t="s">
        <v>78</v>
      </c>
      <c r="I512" s="129">
        <v>590590000</v>
      </c>
      <c r="J512" s="130">
        <v>548572384</v>
      </c>
      <c r="K512" s="129">
        <v>41937816.011443652</v>
      </c>
      <c r="L512" s="130">
        <v>590590000</v>
      </c>
      <c r="M512" s="108">
        <v>7.1010034053000002</v>
      </c>
      <c r="N512" s="108">
        <v>7.9988221062999996</v>
      </c>
      <c r="O512" s="104" t="s">
        <v>79</v>
      </c>
      <c r="P512" s="107">
        <v>3.45869569E-2</v>
      </c>
      <c r="Q512" s="109"/>
      <c r="R512" s="110"/>
    </row>
    <row r="513" spans="2:18">
      <c r="B513" s="103" t="s">
        <v>75</v>
      </c>
      <c r="C513" s="104" t="s">
        <v>135</v>
      </c>
      <c r="D513" s="105" t="s">
        <v>76</v>
      </c>
      <c r="E513" s="104" t="s">
        <v>77</v>
      </c>
      <c r="F513" s="106">
        <v>43641.685486111106</v>
      </c>
      <c r="G513" s="106">
        <v>44193</v>
      </c>
      <c r="H513" s="104" t="s">
        <v>78</v>
      </c>
      <c r="I513" s="129">
        <v>500500000</v>
      </c>
      <c r="J513" s="130">
        <v>448646370</v>
      </c>
      <c r="K513" s="129">
        <v>449091061.5325709</v>
      </c>
      <c r="L513" s="130">
        <v>500500000</v>
      </c>
      <c r="M513" s="108">
        <v>89.728483822699999</v>
      </c>
      <c r="N513" s="108">
        <v>7.4999999302999996</v>
      </c>
      <c r="O513" s="104" t="s">
        <v>79</v>
      </c>
      <c r="P513" s="107">
        <v>0.37037439389999999</v>
      </c>
      <c r="Q513" s="109"/>
      <c r="R513" s="110"/>
    </row>
    <row r="514" spans="2:18">
      <c r="B514" s="103" t="s">
        <v>75</v>
      </c>
      <c r="C514" s="104" t="s">
        <v>135</v>
      </c>
      <c r="D514" s="105" t="s">
        <v>76</v>
      </c>
      <c r="E514" s="104" t="s">
        <v>77</v>
      </c>
      <c r="F514" s="106">
        <v>43392.683599537035</v>
      </c>
      <c r="G514" s="106">
        <v>43983</v>
      </c>
      <c r="H514" s="104" t="s">
        <v>78</v>
      </c>
      <c r="I514" s="129">
        <v>590960233</v>
      </c>
      <c r="J514" s="130">
        <v>524930685</v>
      </c>
      <c r="K514" s="129">
        <v>42300140.030917943</v>
      </c>
      <c r="L514" s="130">
        <v>590960233</v>
      </c>
      <c r="M514" s="108">
        <v>7.1578657358999997</v>
      </c>
      <c r="N514" s="108">
        <v>8.0000000591999996</v>
      </c>
      <c r="O514" s="104" t="s">
        <v>79</v>
      </c>
      <c r="P514" s="107">
        <v>3.4885772799999999E-2</v>
      </c>
      <c r="Q514" s="109"/>
      <c r="R514" s="110"/>
    </row>
    <row r="515" spans="2:18">
      <c r="B515" s="103" t="s">
        <v>75</v>
      </c>
      <c r="C515" s="104" t="s">
        <v>135</v>
      </c>
      <c r="D515" s="105" t="s">
        <v>76</v>
      </c>
      <c r="E515" s="104" t="s">
        <v>77</v>
      </c>
      <c r="F515" s="106">
        <v>43392.680567129632</v>
      </c>
      <c r="G515" s="106">
        <v>43983</v>
      </c>
      <c r="H515" s="104" t="s">
        <v>78</v>
      </c>
      <c r="I515" s="129">
        <v>590960233</v>
      </c>
      <c r="J515" s="130">
        <v>524930685</v>
      </c>
      <c r="K515" s="129">
        <v>42300140.030917943</v>
      </c>
      <c r="L515" s="130">
        <v>590960233</v>
      </c>
      <c r="M515" s="108">
        <v>7.1578657358999997</v>
      </c>
      <c r="N515" s="108">
        <v>8.0000000591999996</v>
      </c>
      <c r="O515" s="104" t="s">
        <v>79</v>
      </c>
      <c r="P515" s="107">
        <v>3.4885772799999999E-2</v>
      </c>
      <c r="Q515" s="109"/>
      <c r="R515" s="110"/>
    </row>
    <row r="516" spans="2:18">
      <c r="B516" s="103" t="s">
        <v>75</v>
      </c>
      <c r="C516" s="104" t="s">
        <v>135</v>
      </c>
      <c r="D516" s="105" t="s">
        <v>76</v>
      </c>
      <c r="E516" s="104" t="s">
        <v>77</v>
      </c>
      <c r="F516" s="106">
        <v>43095.694120370375</v>
      </c>
      <c r="G516" s="106">
        <v>44193</v>
      </c>
      <c r="H516" s="104" t="s">
        <v>78</v>
      </c>
      <c r="I516" s="129">
        <v>613421027</v>
      </c>
      <c r="J516" s="130">
        <v>500500000</v>
      </c>
      <c r="K516" s="129">
        <v>70188610.349713087</v>
      </c>
      <c r="L516" s="130">
        <v>613421027</v>
      </c>
      <c r="M516" s="108">
        <v>11.442159179500001</v>
      </c>
      <c r="N516" s="108">
        <v>7.4992980009999997</v>
      </c>
      <c r="O516" s="104" t="s">
        <v>79</v>
      </c>
      <c r="P516" s="107">
        <v>5.7885952900000003E-2</v>
      </c>
      <c r="Q516" s="109"/>
      <c r="R516" s="110"/>
    </row>
    <row r="517" spans="2:18">
      <c r="B517" s="103" t="s">
        <v>75</v>
      </c>
      <c r="C517" s="104" t="s">
        <v>135</v>
      </c>
      <c r="D517" s="105" t="s">
        <v>76</v>
      </c>
      <c r="E517" s="104" t="s">
        <v>77</v>
      </c>
      <c r="F517" s="106">
        <v>43055.678587962961</v>
      </c>
      <c r="G517" s="106">
        <v>43983</v>
      </c>
      <c r="H517" s="104" t="s">
        <v>78</v>
      </c>
      <c r="I517" s="129">
        <v>636005233</v>
      </c>
      <c r="J517" s="130">
        <v>532155451</v>
      </c>
      <c r="K517" s="129">
        <v>42300140.036849022</v>
      </c>
      <c r="L517" s="130">
        <v>636005233</v>
      </c>
      <c r="M517" s="108">
        <v>6.650910691</v>
      </c>
      <c r="N517" s="108">
        <v>8.0000000428</v>
      </c>
      <c r="O517" s="104" t="s">
        <v>79</v>
      </c>
      <c r="P517" s="107">
        <v>3.4885772799999999E-2</v>
      </c>
      <c r="Q517" s="109"/>
      <c r="R517" s="110"/>
    </row>
    <row r="518" spans="2:18">
      <c r="B518" s="103" t="s">
        <v>75</v>
      </c>
      <c r="C518" s="104" t="s">
        <v>135</v>
      </c>
      <c r="D518" s="105" t="s">
        <v>76</v>
      </c>
      <c r="E518" s="104" t="s">
        <v>77</v>
      </c>
      <c r="F518" s="106">
        <v>43643.668981481482</v>
      </c>
      <c r="G518" s="106">
        <v>43983</v>
      </c>
      <c r="H518" s="104" t="s">
        <v>78</v>
      </c>
      <c r="I518" s="129">
        <v>500500000</v>
      </c>
      <c r="J518" s="130">
        <v>465875235</v>
      </c>
      <c r="K518" s="129">
        <v>466170020.64081997</v>
      </c>
      <c r="L518" s="130">
        <v>500500000</v>
      </c>
      <c r="M518" s="108">
        <v>93.140863264900005</v>
      </c>
      <c r="N518" s="108">
        <v>7.9999999512000004</v>
      </c>
      <c r="O518" s="104" t="s">
        <v>79</v>
      </c>
      <c r="P518" s="107">
        <v>0.3844597535</v>
      </c>
      <c r="Q518" s="109"/>
      <c r="R518" s="110"/>
    </row>
    <row r="519" spans="2:18">
      <c r="B519" s="103" t="s">
        <v>75</v>
      </c>
      <c r="C519" s="104" t="s">
        <v>135</v>
      </c>
      <c r="D519" s="105" t="s">
        <v>76</v>
      </c>
      <c r="E519" s="104" t="s">
        <v>77</v>
      </c>
      <c r="F519" s="106">
        <v>43641.674780092595</v>
      </c>
      <c r="G519" s="106">
        <v>43999</v>
      </c>
      <c r="H519" s="104" t="s">
        <v>78</v>
      </c>
      <c r="I519" s="129">
        <v>500500000</v>
      </c>
      <c r="J519" s="130">
        <v>464110431</v>
      </c>
      <c r="K519" s="129">
        <v>464599982.49452788</v>
      </c>
      <c r="L519" s="130">
        <v>500500000</v>
      </c>
      <c r="M519" s="108">
        <v>92.827169329599997</v>
      </c>
      <c r="N519" s="108">
        <v>8.0000001142000006</v>
      </c>
      <c r="O519" s="104" t="s">
        <v>79</v>
      </c>
      <c r="P519" s="107">
        <v>0.38316491159999999</v>
      </c>
      <c r="Q519" s="109"/>
      <c r="R519" s="110"/>
    </row>
    <row r="520" spans="2:18">
      <c r="B520" s="103" t="s">
        <v>75</v>
      </c>
      <c r="C520" s="104" t="s">
        <v>135</v>
      </c>
      <c r="D520" s="105" t="s">
        <v>76</v>
      </c>
      <c r="E520" s="104" t="s">
        <v>77</v>
      </c>
      <c r="F520" s="106">
        <v>43641.686805555553</v>
      </c>
      <c r="G520" s="106">
        <v>44193</v>
      </c>
      <c r="H520" s="104" t="s">
        <v>78</v>
      </c>
      <c r="I520" s="129">
        <v>500500000</v>
      </c>
      <c r="J520" s="130">
        <v>448646370</v>
      </c>
      <c r="K520" s="129">
        <v>449091061.5325709</v>
      </c>
      <c r="L520" s="130">
        <v>500500000</v>
      </c>
      <c r="M520" s="108">
        <v>89.728483822699999</v>
      </c>
      <c r="N520" s="108">
        <v>7.4999999302999996</v>
      </c>
      <c r="O520" s="104" t="s">
        <v>79</v>
      </c>
      <c r="P520" s="107">
        <v>0.37037439389999999</v>
      </c>
      <c r="Q520" s="109"/>
      <c r="R520" s="110"/>
    </row>
    <row r="521" spans="2:18">
      <c r="B521" s="103" t="s">
        <v>75</v>
      </c>
      <c r="C521" s="104" t="s">
        <v>135</v>
      </c>
      <c r="D521" s="105" t="s">
        <v>76</v>
      </c>
      <c r="E521" s="104" t="s">
        <v>77</v>
      </c>
      <c r="F521" s="106">
        <v>43620.486145833333</v>
      </c>
      <c r="G521" s="106">
        <v>43999</v>
      </c>
      <c r="H521" s="104" t="s">
        <v>78</v>
      </c>
      <c r="I521" s="129">
        <v>590590000</v>
      </c>
      <c r="J521" s="130">
        <v>548572384</v>
      </c>
      <c r="K521" s="129">
        <v>41937816.011443652</v>
      </c>
      <c r="L521" s="130">
        <v>590590000</v>
      </c>
      <c r="M521" s="108">
        <v>7.1010034053000002</v>
      </c>
      <c r="N521" s="108">
        <v>7.9988221062999996</v>
      </c>
      <c r="O521" s="104" t="s">
        <v>79</v>
      </c>
      <c r="P521" s="107">
        <v>3.45869569E-2</v>
      </c>
      <c r="Q521" s="109"/>
      <c r="R521" s="110"/>
    </row>
    <row r="522" spans="2:18">
      <c r="B522" s="103" t="s">
        <v>75</v>
      </c>
      <c r="C522" s="104" t="s">
        <v>135</v>
      </c>
      <c r="D522" s="105" t="s">
        <v>76</v>
      </c>
      <c r="E522" s="104" t="s">
        <v>77</v>
      </c>
      <c r="F522" s="106">
        <v>43392.682245370372</v>
      </c>
      <c r="G522" s="106">
        <v>43983</v>
      </c>
      <c r="H522" s="104" t="s">
        <v>78</v>
      </c>
      <c r="I522" s="129">
        <v>590960233</v>
      </c>
      <c r="J522" s="130">
        <v>524930685</v>
      </c>
      <c r="K522" s="129">
        <v>42300140.030917943</v>
      </c>
      <c r="L522" s="130">
        <v>590960233</v>
      </c>
      <c r="M522" s="108">
        <v>7.1578657358999997</v>
      </c>
      <c r="N522" s="108">
        <v>8.0000000591999996</v>
      </c>
      <c r="O522" s="104" t="s">
        <v>79</v>
      </c>
      <c r="P522" s="107">
        <v>3.4885772799999999E-2</v>
      </c>
      <c r="Q522" s="109"/>
      <c r="R522" s="110"/>
    </row>
    <row r="523" spans="2:18">
      <c r="B523" s="103" t="s">
        <v>75</v>
      </c>
      <c r="C523" s="104" t="s">
        <v>135</v>
      </c>
      <c r="D523" s="105" t="s">
        <v>76</v>
      </c>
      <c r="E523" s="104" t="s">
        <v>77</v>
      </c>
      <c r="F523" s="106">
        <v>43641.68268518518</v>
      </c>
      <c r="G523" s="106">
        <v>44193</v>
      </c>
      <c r="H523" s="104" t="s">
        <v>78</v>
      </c>
      <c r="I523" s="129">
        <v>500500000</v>
      </c>
      <c r="J523" s="130">
        <v>448646370</v>
      </c>
      <c r="K523" s="129">
        <v>449091061.5325709</v>
      </c>
      <c r="L523" s="130">
        <v>500500000</v>
      </c>
      <c r="M523" s="108">
        <v>89.728483822699999</v>
      </c>
      <c r="N523" s="108">
        <v>7.4999999302999996</v>
      </c>
      <c r="O523" s="104" t="s">
        <v>79</v>
      </c>
      <c r="P523" s="107">
        <v>0.37037439389999999</v>
      </c>
      <c r="Q523" s="109"/>
      <c r="R523" s="110"/>
    </row>
    <row r="524" spans="2:18">
      <c r="B524" s="103" t="s">
        <v>75</v>
      </c>
      <c r="C524" s="104" t="s">
        <v>135</v>
      </c>
      <c r="D524" s="105" t="s">
        <v>76</v>
      </c>
      <c r="E524" s="104" t="s">
        <v>77</v>
      </c>
      <c r="F524" s="106">
        <v>43251.540162037039</v>
      </c>
      <c r="G524" s="106">
        <v>43999</v>
      </c>
      <c r="H524" s="104" t="s">
        <v>78</v>
      </c>
      <c r="I524" s="129">
        <v>635881822</v>
      </c>
      <c r="J524" s="130">
        <v>554977334</v>
      </c>
      <c r="K524" s="129">
        <v>42032375.497950621</v>
      </c>
      <c r="L524" s="130">
        <v>635881822</v>
      </c>
      <c r="M524" s="108">
        <v>6.6100923227999999</v>
      </c>
      <c r="N524" s="108">
        <v>7.7468984396999998</v>
      </c>
      <c r="O524" s="104" t="s">
        <v>79</v>
      </c>
      <c r="P524" s="107">
        <v>3.4664941999999997E-2</v>
      </c>
      <c r="Q524" s="109"/>
      <c r="R524" s="110"/>
    </row>
    <row r="525" spans="2:18">
      <c r="B525" s="103" t="s">
        <v>75</v>
      </c>
      <c r="C525" s="104" t="s">
        <v>135</v>
      </c>
      <c r="D525" s="105" t="s">
        <v>76</v>
      </c>
      <c r="E525" s="104" t="s">
        <v>77</v>
      </c>
      <c r="F525" s="106">
        <v>43095.691574074073</v>
      </c>
      <c r="G525" s="106">
        <v>44193</v>
      </c>
      <c r="H525" s="104" t="s">
        <v>78</v>
      </c>
      <c r="I525" s="129">
        <v>613421027</v>
      </c>
      <c r="J525" s="130">
        <v>500500000</v>
      </c>
      <c r="K525" s="129">
        <v>70188610.349713087</v>
      </c>
      <c r="L525" s="130">
        <v>613421027</v>
      </c>
      <c r="M525" s="108">
        <v>11.442159179500001</v>
      </c>
      <c r="N525" s="108">
        <v>7.4992980009999997</v>
      </c>
      <c r="O525" s="104" t="s">
        <v>79</v>
      </c>
      <c r="P525" s="107">
        <v>5.7885952900000003E-2</v>
      </c>
      <c r="Q525" s="109"/>
      <c r="R525" s="110"/>
    </row>
    <row r="526" spans="2:18">
      <c r="B526" s="103" t="s">
        <v>75</v>
      </c>
      <c r="C526" s="104" t="s">
        <v>135</v>
      </c>
      <c r="D526" s="105" t="s">
        <v>76</v>
      </c>
      <c r="E526" s="104" t="s">
        <v>77</v>
      </c>
      <c r="F526" s="106">
        <v>43643.670335648145</v>
      </c>
      <c r="G526" s="106">
        <v>43983</v>
      </c>
      <c r="H526" s="104" t="s">
        <v>78</v>
      </c>
      <c r="I526" s="129">
        <v>500500000</v>
      </c>
      <c r="J526" s="130">
        <v>465875235</v>
      </c>
      <c r="K526" s="129">
        <v>466170020.64081997</v>
      </c>
      <c r="L526" s="130">
        <v>500500000</v>
      </c>
      <c r="M526" s="108">
        <v>93.140863264900005</v>
      </c>
      <c r="N526" s="108">
        <v>7.9999999512000004</v>
      </c>
      <c r="O526" s="104" t="s">
        <v>79</v>
      </c>
      <c r="P526" s="107">
        <v>0.3844597535</v>
      </c>
      <c r="Q526" s="109"/>
      <c r="R526" s="110"/>
    </row>
    <row r="527" spans="2:18">
      <c r="B527" s="103" t="s">
        <v>75</v>
      </c>
      <c r="C527" s="104" t="s">
        <v>135</v>
      </c>
      <c r="D527" s="105" t="s">
        <v>76</v>
      </c>
      <c r="E527" s="104" t="s">
        <v>77</v>
      </c>
      <c r="F527" s="106">
        <v>43641.677395833336</v>
      </c>
      <c r="G527" s="106">
        <v>43999</v>
      </c>
      <c r="H527" s="104" t="s">
        <v>78</v>
      </c>
      <c r="I527" s="129">
        <v>500500000</v>
      </c>
      <c r="J527" s="130">
        <v>464110431</v>
      </c>
      <c r="K527" s="129">
        <v>464599982.49452788</v>
      </c>
      <c r="L527" s="130">
        <v>500500000</v>
      </c>
      <c r="M527" s="108">
        <v>92.827169329599997</v>
      </c>
      <c r="N527" s="108">
        <v>8.0000001142000006</v>
      </c>
      <c r="O527" s="104" t="s">
        <v>79</v>
      </c>
      <c r="P527" s="107">
        <v>0.38316491159999999</v>
      </c>
      <c r="Q527" s="109"/>
      <c r="R527" s="110"/>
    </row>
    <row r="528" spans="2:18">
      <c r="B528" s="103" t="s">
        <v>75</v>
      </c>
      <c r="C528" s="104" t="s">
        <v>135</v>
      </c>
      <c r="D528" s="105" t="s">
        <v>76</v>
      </c>
      <c r="E528" s="104" t="s">
        <v>77</v>
      </c>
      <c r="F528" s="106">
        <v>43643.66684027778</v>
      </c>
      <c r="G528" s="106">
        <v>43983</v>
      </c>
      <c r="H528" s="104" t="s">
        <v>78</v>
      </c>
      <c r="I528" s="129">
        <v>500500000</v>
      </c>
      <c r="J528" s="130">
        <v>465875235</v>
      </c>
      <c r="K528" s="129">
        <v>466170020.64081997</v>
      </c>
      <c r="L528" s="130">
        <v>500500000</v>
      </c>
      <c r="M528" s="108">
        <v>93.140863264900005</v>
      </c>
      <c r="N528" s="108">
        <v>7.9999999512000004</v>
      </c>
      <c r="O528" s="104" t="s">
        <v>79</v>
      </c>
      <c r="P528" s="107">
        <v>0.3844597535</v>
      </c>
      <c r="Q528" s="109"/>
      <c r="R528" s="110"/>
    </row>
    <row r="529" spans="2:18">
      <c r="B529" s="103" t="s">
        <v>75</v>
      </c>
      <c r="C529" s="104" t="s">
        <v>135</v>
      </c>
      <c r="D529" s="105" t="s">
        <v>76</v>
      </c>
      <c r="E529" s="104" t="s">
        <v>77</v>
      </c>
      <c r="F529" s="106">
        <v>43620.488668981481</v>
      </c>
      <c r="G529" s="106">
        <v>43999</v>
      </c>
      <c r="H529" s="104" t="s">
        <v>78</v>
      </c>
      <c r="I529" s="129">
        <v>590590000</v>
      </c>
      <c r="J529" s="130">
        <v>548572384</v>
      </c>
      <c r="K529" s="129">
        <v>41937816.011443652</v>
      </c>
      <c r="L529" s="130">
        <v>590590000</v>
      </c>
      <c r="M529" s="108">
        <v>7.1010034053000002</v>
      </c>
      <c r="N529" s="108">
        <v>7.9988221062999996</v>
      </c>
      <c r="O529" s="104" t="s">
        <v>79</v>
      </c>
      <c r="P529" s="107">
        <v>3.45869569E-2</v>
      </c>
      <c r="Q529" s="109"/>
      <c r="R529" s="110"/>
    </row>
    <row r="530" spans="2:18">
      <c r="B530" s="103" t="s">
        <v>75</v>
      </c>
      <c r="C530" s="104" t="s">
        <v>135</v>
      </c>
      <c r="D530" s="105" t="s">
        <v>76</v>
      </c>
      <c r="E530" s="104" t="s">
        <v>77</v>
      </c>
      <c r="F530" s="106">
        <v>43641.68582175926</v>
      </c>
      <c r="G530" s="106">
        <v>44193</v>
      </c>
      <c r="H530" s="104" t="s">
        <v>78</v>
      </c>
      <c r="I530" s="129">
        <v>500500000</v>
      </c>
      <c r="J530" s="130">
        <v>448646370</v>
      </c>
      <c r="K530" s="129">
        <v>449091061.5325709</v>
      </c>
      <c r="L530" s="130">
        <v>500500000</v>
      </c>
      <c r="M530" s="108">
        <v>89.728483822699999</v>
      </c>
      <c r="N530" s="108">
        <v>7.4999999302999996</v>
      </c>
      <c r="O530" s="104" t="s">
        <v>79</v>
      </c>
      <c r="P530" s="107">
        <v>0.37037439389999999</v>
      </c>
      <c r="Q530" s="109"/>
      <c r="R530" s="110"/>
    </row>
    <row r="531" spans="2:18">
      <c r="B531" s="103" t="s">
        <v>75</v>
      </c>
      <c r="C531" s="104" t="s">
        <v>135</v>
      </c>
      <c r="D531" s="105" t="s">
        <v>76</v>
      </c>
      <c r="E531" s="104" t="s">
        <v>77</v>
      </c>
      <c r="F531" s="106">
        <v>43392.684062500004</v>
      </c>
      <c r="G531" s="106">
        <v>43983</v>
      </c>
      <c r="H531" s="104" t="s">
        <v>78</v>
      </c>
      <c r="I531" s="129">
        <v>590960233</v>
      </c>
      <c r="J531" s="130">
        <v>524930685</v>
      </c>
      <c r="K531" s="129">
        <v>42300140.030917943</v>
      </c>
      <c r="L531" s="130">
        <v>590960233</v>
      </c>
      <c r="M531" s="108">
        <v>7.1578657358999997</v>
      </c>
      <c r="N531" s="108">
        <v>8.0000000591999996</v>
      </c>
      <c r="O531" s="104" t="s">
        <v>79</v>
      </c>
      <c r="P531" s="107">
        <v>3.4885772799999999E-2</v>
      </c>
      <c r="Q531" s="109"/>
      <c r="R531" s="110"/>
    </row>
    <row r="532" spans="2:18">
      <c r="B532" s="103" t="s">
        <v>75</v>
      </c>
      <c r="C532" s="104" t="s">
        <v>135</v>
      </c>
      <c r="D532" s="105" t="s">
        <v>76</v>
      </c>
      <c r="E532" s="104" t="s">
        <v>77</v>
      </c>
      <c r="F532" s="106">
        <v>43392.681030092594</v>
      </c>
      <c r="G532" s="106">
        <v>43983</v>
      </c>
      <c r="H532" s="104" t="s">
        <v>78</v>
      </c>
      <c r="I532" s="129">
        <v>590960233</v>
      </c>
      <c r="J532" s="130">
        <v>524930685</v>
      </c>
      <c r="K532" s="129">
        <v>42300140.030917943</v>
      </c>
      <c r="L532" s="130">
        <v>590960233</v>
      </c>
      <c r="M532" s="108">
        <v>7.1578657358999997</v>
      </c>
      <c r="N532" s="108">
        <v>8.0000000591999996</v>
      </c>
      <c r="O532" s="104" t="s">
        <v>79</v>
      </c>
      <c r="P532" s="107">
        <v>3.4885772799999999E-2</v>
      </c>
      <c r="Q532" s="109"/>
      <c r="R532" s="110"/>
    </row>
    <row r="533" spans="2:18">
      <c r="B533" s="103" t="s">
        <v>75</v>
      </c>
      <c r="C533" s="104" t="s">
        <v>135</v>
      </c>
      <c r="D533" s="105" t="s">
        <v>76</v>
      </c>
      <c r="E533" s="104" t="s">
        <v>77</v>
      </c>
      <c r="F533" s="106">
        <v>43641.677754629629</v>
      </c>
      <c r="G533" s="106">
        <v>43999</v>
      </c>
      <c r="H533" s="104" t="s">
        <v>78</v>
      </c>
      <c r="I533" s="129">
        <v>500500000</v>
      </c>
      <c r="J533" s="130">
        <v>464110431</v>
      </c>
      <c r="K533" s="129">
        <v>464599982.49452788</v>
      </c>
      <c r="L533" s="130">
        <v>500500000</v>
      </c>
      <c r="M533" s="108">
        <v>92.827169329599997</v>
      </c>
      <c r="N533" s="108">
        <v>8.0000001142000006</v>
      </c>
      <c r="O533" s="104" t="s">
        <v>79</v>
      </c>
      <c r="P533" s="107">
        <v>0.38316491159999999</v>
      </c>
      <c r="Q533" s="109"/>
      <c r="R533" s="110"/>
    </row>
    <row r="534" spans="2:18">
      <c r="B534" s="103" t="s">
        <v>75</v>
      </c>
      <c r="C534" s="104" t="s">
        <v>135</v>
      </c>
      <c r="D534" s="105" t="s">
        <v>76</v>
      </c>
      <c r="E534" s="104" t="s">
        <v>77</v>
      </c>
      <c r="F534" s="106">
        <v>43095.694641203707</v>
      </c>
      <c r="G534" s="106">
        <v>44193</v>
      </c>
      <c r="H534" s="104" t="s">
        <v>78</v>
      </c>
      <c r="I534" s="129">
        <v>613421027</v>
      </c>
      <c r="J534" s="130">
        <v>500500000</v>
      </c>
      <c r="K534" s="129">
        <v>70188610.349713087</v>
      </c>
      <c r="L534" s="130">
        <v>613421027</v>
      </c>
      <c r="M534" s="108">
        <v>11.442159179500001</v>
      </c>
      <c r="N534" s="108">
        <v>7.4992980009999997</v>
      </c>
      <c r="O534" s="104" t="s">
        <v>79</v>
      </c>
      <c r="P534" s="107">
        <v>5.7885952900000003E-2</v>
      </c>
      <c r="Q534" s="109"/>
      <c r="R534" s="110"/>
    </row>
    <row r="535" spans="2:18">
      <c r="B535" s="103" t="s">
        <v>75</v>
      </c>
      <c r="C535" s="104" t="s">
        <v>135</v>
      </c>
      <c r="D535" s="105" t="s">
        <v>76</v>
      </c>
      <c r="E535" s="104" t="s">
        <v>77</v>
      </c>
      <c r="F535" s="106">
        <v>43095.690324074079</v>
      </c>
      <c r="G535" s="106">
        <v>44193</v>
      </c>
      <c r="H535" s="104" t="s">
        <v>78</v>
      </c>
      <c r="I535" s="129">
        <v>613421027</v>
      </c>
      <c r="J535" s="130">
        <v>500500000</v>
      </c>
      <c r="K535" s="129">
        <v>70188610.349713087</v>
      </c>
      <c r="L535" s="130">
        <v>613421027</v>
      </c>
      <c r="M535" s="108">
        <v>11.442159179500001</v>
      </c>
      <c r="N535" s="108">
        <v>7.4992980009999997</v>
      </c>
      <c r="O535" s="104" t="s">
        <v>79</v>
      </c>
      <c r="P535" s="107">
        <v>5.7885952900000003E-2</v>
      </c>
      <c r="Q535" s="109"/>
      <c r="R535" s="110"/>
    </row>
    <row r="536" spans="2:18">
      <c r="B536" s="103" t="s">
        <v>75</v>
      </c>
      <c r="C536" s="104" t="s">
        <v>135</v>
      </c>
      <c r="D536" s="105" t="s">
        <v>76</v>
      </c>
      <c r="E536" s="104" t="s">
        <v>77</v>
      </c>
      <c r="F536" s="106">
        <v>43643.669293981482</v>
      </c>
      <c r="G536" s="106">
        <v>43983</v>
      </c>
      <c r="H536" s="104" t="s">
        <v>78</v>
      </c>
      <c r="I536" s="129">
        <v>500500000</v>
      </c>
      <c r="J536" s="130">
        <v>465875235</v>
      </c>
      <c r="K536" s="129">
        <v>466170020.64081997</v>
      </c>
      <c r="L536" s="130">
        <v>500500000</v>
      </c>
      <c r="M536" s="108">
        <v>93.140863264900005</v>
      </c>
      <c r="N536" s="108">
        <v>7.9999999512000004</v>
      </c>
      <c r="O536" s="104" t="s">
        <v>79</v>
      </c>
      <c r="P536" s="107">
        <v>0.3844597535</v>
      </c>
      <c r="Q536" s="109"/>
      <c r="R536" s="110"/>
    </row>
    <row r="537" spans="2:18">
      <c r="B537" s="103" t="s">
        <v>75</v>
      </c>
      <c r="C537" s="104" t="s">
        <v>135</v>
      </c>
      <c r="D537" s="105" t="s">
        <v>76</v>
      </c>
      <c r="E537" s="104" t="s">
        <v>77</v>
      </c>
      <c r="F537" s="106">
        <v>43641.675682870366</v>
      </c>
      <c r="G537" s="106">
        <v>43999</v>
      </c>
      <c r="H537" s="104" t="s">
        <v>78</v>
      </c>
      <c r="I537" s="129">
        <v>500500000</v>
      </c>
      <c r="J537" s="130">
        <v>464110431</v>
      </c>
      <c r="K537" s="129">
        <v>464599982.49452788</v>
      </c>
      <c r="L537" s="130">
        <v>500500000</v>
      </c>
      <c r="M537" s="108">
        <v>92.827169329599997</v>
      </c>
      <c r="N537" s="108">
        <v>8.0000001142000006</v>
      </c>
      <c r="O537" s="104" t="s">
        <v>79</v>
      </c>
      <c r="P537" s="107">
        <v>0.38316491159999999</v>
      </c>
      <c r="Q537" s="109"/>
      <c r="R537" s="110"/>
    </row>
    <row r="538" spans="2:18">
      <c r="B538" s="103" t="s">
        <v>75</v>
      </c>
      <c r="C538" s="104" t="s">
        <v>135</v>
      </c>
      <c r="D538" s="105" t="s">
        <v>76</v>
      </c>
      <c r="E538" s="104" t="s">
        <v>77</v>
      </c>
      <c r="F538" s="106">
        <v>43641.68712962963</v>
      </c>
      <c r="G538" s="106">
        <v>44193</v>
      </c>
      <c r="H538" s="104" t="s">
        <v>78</v>
      </c>
      <c r="I538" s="129">
        <v>500500000</v>
      </c>
      <c r="J538" s="130">
        <v>448646370</v>
      </c>
      <c r="K538" s="129">
        <v>449091061.5325709</v>
      </c>
      <c r="L538" s="130">
        <v>500500000</v>
      </c>
      <c r="M538" s="108">
        <v>89.728483822699999</v>
      </c>
      <c r="N538" s="108">
        <v>7.4999999302999996</v>
      </c>
      <c r="O538" s="104" t="s">
        <v>79</v>
      </c>
      <c r="P538" s="107">
        <v>0.37037439389999999</v>
      </c>
      <c r="Q538" s="109"/>
      <c r="R538" s="110"/>
    </row>
    <row r="539" spans="2:18">
      <c r="B539" s="103" t="s">
        <v>75</v>
      </c>
      <c r="C539" s="104" t="s">
        <v>135</v>
      </c>
      <c r="D539" s="105" t="s">
        <v>76</v>
      </c>
      <c r="E539" s="104" t="s">
        <v>77</v>
      </c>
      <c r="F539" s="106">
        <v>43620.486759259264</v>
      </c>
      <c r="G539" s="106">
        <v>43999</v>
      </c>
      <c r="H539" s="104" t="s">
        <v>78</v>
      </c>
      <c r="I539" s="129">
        <v>590590000</v>
      </c>
      <c r="J539" s="130">
        <v>548572384</v>
      </c>
      <c r="K539" s="129">
        <v>41937816.011443652</v>
      </c>
      <c r="L539" s="130">
        <v>590590000</v>
      </c>
      <c r="M539" s="108">
        <v>7.1010034053000002</v>
      </c>
      <c r="N539" s="108">
        <v>7.9988221062999996</v>
      </c>
      <c r="O539" s="104" t="s">
        <v>79</v>
      </c>
      <c r="P539" s="107">
        <v>3.45869569E-2</v>
      </c>
      <c r="Q539" s="109"/>
      <c r="R539" s="110"/>
    </row>
    <row r="540" spans="2:18" ht="15.75">
      <c r="B540" s="124"/>
      <c r="C540" s="114" t="s">
        <v>110</v>
      </c>
      <c r="D540" s="111"/>
      <c r="E540" s="111"/>
      <c r="F540" s="111"/>
      <c r="G540" s="111"/>
      <c r="H540" s="111"/>
      <c r="I540" s="131">
        <v>34282508532</v>
      </c>
      <c r="J540" s="132">
        <v>30530940531</v>
      </c>
      <c r="K540" s="131">
        <v>15853562511.888165</v>
      </c>
      <c r="L540" s="132">
        <v>34282508532</v>
      </c>
      <c r="M540" s="113"/>
      <c r="N540" s="113"/>
      <c r="O540" s="113"/>
      <c r="P540" s="112">
        <v>13.074750555299994</v>
      </c>
      <c r="Q540" s="114" t="s">
        <v>80</v>
      </c>
      <c r="R540" s="115">
        <v>0.81383308396426235</v>
      </c>
    </row>
    <row r="541" spans="2:18">
      <c r="B541" s="95" t="s">
        <v>75</v>
      </c>
      <c r="C541" s="96" t="s">
        <v>91</v>
      </c>
      <c r="D541" s="97" t="s">
        <v>76</v>
      </c>
      <c r="E541" s="96" t="s">
        <v>77</v>
      </c>
      <c r="F541" s="98">
        <v>43627.711192129631</v>
      </c>
      <c r="G541" s="98">
        <v>44043</v>
      </c>
      <c r="H541" s="96" t="s">
        <v>78</v>
      </c>
      <c r="I541" s="127">
        <v>273940069</v>
      </c>
      <c r="J541" s="128">
        <v>251849349</v>
      </c>
      <c r="K541" s="127">
        <v>252857668.09720603</v>
      </c>
      <c r="L541" s="128">
        <v>273940069</v>
      </c>
      <c r="M541" s="100">
        <v>92.304009785900007</v>
      </c>
      <c r="N541" s="100">
        <v>7.9781577095999996</v>
      </c>
      <c r="O541" s="96" t="s">
        <v>79</v>
      </c>
      <c r="P541" s="99">
        <v>0.20853678370000001</v>
      </c>
      <c r="Q541" s="101"/>
      <c r="R541" s="102"/>
    </row>
    <row r="542" spans="2:18">
      <c r="B542" s="103" t="s">
        <v>75</v>
      </c>
      <c r="C542" s="104" t="s">
        <v>91</v>
      </c>
      <c r="D542" s="105" t="s">
        <v>76</v>
      </c>
      <c r="E542" s="104" t="s">
        <v>77</v>
      </c>
      <c r="F542" s="106">
        <v>43563.517939814818</v>
      </c>
      <c r="G542" s="106">
        <v>43733</v>
      </c>
      <c r="H542" s="104" t="s">
        <v>78</v>
      </c>
      <c r="I542" s="129">
        <v>83570410</v>
      </c>
      <c r="J542" s="130">
        <v>81670117</v>
      </c>
      <c r="K542" s="129">
        <v>82592447.030197084</v>
      </c>
      <c r="L542" s="130">
        <v>83570410</v>
      </c>
      <c r="M542" s="108">
        <v>98.829773636599995</v>
      </c>
      <c r="N542" s="108">
        <v>5.0625005299000003</v>
      </c>
      <c r="O542" s="104" t="s">
        <v>79</v>
      </c>
      <c r="P542" s="107">
        <v>6.8115645399999994E-2</v>
      </c>
      <c r="Q542" s="109"/>
      <c r="R542" s="110"/>
    </row>
    <row r="543" spans="2:18">
      <c r="B543" s="103" t="s">
        <v>75</v>
      </c>
      <c r="C543" s="104" t="s">
        <v>91</v>
      </c>
      <c r="D543" s="105" t="s">
        <v>76</v>
      </c>
      <c r="E543" s="104" t="s">
        <v>77</v>
      </c>
      <c r="F543" s="106">
        <v>43627.712557870371</v>
      </c>
      <c r="G543" s="106">
        <v>44043</v>
      </c>
      <c r="H543" s="104" t="s">
        <v>78</v>
      </c>
      <c r="I543" s="129">
        <v>273940069</v>
      </c>
      <c r="J543" s="130">
        <v>251849349</v>
      </c>
      <c r="K543" s="129">
        <v>252857668.09720603</v>
      </c>
      <c r="L543" s="130">
        <v>273940069</v>
      </c>
      <c r="M543" s="108">
        <v>92.304009785900007</v>
      </c>
      <c r="N543" s="108">
        <v>7.9781577095999996</v>
      </c>
      <c r="O543" s="104" t="s">
        <v>79</v>
      </c>
      <c r="P543" s="107">
        <v>0.20853678370000001</v>
      </c>
      <c r="Q543" s="109"/>
      <c r="R543" s="110"/>
    </row>
    <row r="544" spans="2:18">
      <c r="B544" s="103" t="s">
        <v>75</v>
      </c>
      <c r="C544" s="104" t="s">
        <v>91</v>
      </c>
      <c r="D544" s="105" t="s">
        <v>76</v>
      </c>
      <c r="E544" s="104" t="s">
        <v>77</v>
      </c>
      <c r="F544" s="106">
        <v>43627.710196759261</v>
      </c>
      <c r="G544" s="106">
        <v>44043</v>
      </c>
      <c r="H544" s="104" t="s">
        <v>78</v>
      </c>
      <c r="I544" s="129">
        <v>273940069</v>
      </c>
      <c r="J544" s="130">
        <v>251849349</v>
      </c>
      <c r="K544" s="129">
        <v>252857668.09720603</v>
      </c>
      <c r="L544" s="130">
        <v>273940069</v>
      </c>
      <c r="M544" s="108">
        <v>92.304009785900007</v>
      </c>
      <c r="N544" s="108">
        <v>7.9781577095999996</v>
      </c>
      <c r="O544" s="104" t="s">
        <v>79</v>
      </c>
      <c r="P544" s="107">
        <v>0.20853678370000001</v>
      </c>
      <c r="Q544" s="109"/>
      <c r="R544" s="110"/>
    </row>
    <row r="545" spans="2:18">
      <c r="B545" s="103" t="s">
        <v>75</v>
      </c>
      <c r="C545" s="104" t="s">
        <v>91</v>
      </c>
      <c r="D545" s="105" t="s">
        <v>76</v>
      </c>
      <c r="E545" s="104" t="s">
        <v>77</v>
      </c>
      <c r="F545" s="106">
        <v>43171.677800925929</v>
      </c>
      <c r="G545" s="106">
        <v>43892</v>
      </c>
      <c r="H545" s="104" t="s">
        <v>78</v>
      </c>
      <c r="I545" s="129">
        <v>569136986</v>
      </c>
      <c r="J545" s="130">
        <v>500000000</v>
      </c>
      <c r="K545" s="129">
        <v>502381974.06379348</v>
      </c>
      <c r="L545" s="130">
        <v>569136986</v>
      </c>
      <c r="M545" s="108">
        <v>88.270835742800003</v>
      </c>
      <c r="N545" s="108">
        <v>7.1866840866999997</v>
      </c>
      <c r="O545" s="104" t="s">
        <v>79</v>
      </c>
      <c r="P545" s="107">
        <v>0.41432447690000002</v>
      </c>
      <c r="Q545" s="109"/>
      <c r="R545" s="110"/>
    </row>
    <row r="546" spans="2:18">
      <c r="B546" s="103" t="s">
        <v>75</v>
      </c>
      <c r="C546" s="104" t="s">
        <v>91</v>
      </c>
      <c r="D546" s="105" t="s">
        <v>76</v>
      </c>
      <c r="E546" s="104" t="s">
        <v>77</v>
      </c>
      <c r="F546" s="106">
        <v>43627.711585648147</v>
      </c>
      <c r="G546" s="106">
        <v>44043</v>
      </c>
      <c r="H546" s="104" t="s">
        <v>78</v>
      </c>
      <c r="I546" s="129">
        <v>273940069</v>
      </c>
      <c r="J546" s="130">
        <v>251849349</v>
      </c>
      <c r="K546" s="129">
        <v>252857668.09720603</v>
      </c>
      <c r="L546" s="130">
        <v>273940069</v>
      </c>
      <c r="M546" s="108">
        <v>92.304009785900007</v>
      </c>
      <c r="N546" s="108">
        <v>7.9781577095999996</v>
      </c>
      <c r="O546" s="104" t="s">
        <v>79</v>
      </c>
      <c r="P546" s="107">
        <v>0.20853678370000001</v>
      </c>
      <c r="Q546" s="109"/>
      <c r="R546" s="110"/>
    </row>
    <row r="547" spans="2:18">
      <c r="B547" s="103" t="s">
        <v>75</v>
      </c>
      <c r="C547" s="104" t="s">
        <v>91</v>
      </c>
      <c r="D547" s="105" t="s">
        <v>76</v>
      </c>
      <c r="E547" s="104" t="s">
        <v>77</v>
      </c>
      <c r="F547" s="106">
        <v>43594.547858796301</v>
      </c>
      <c r="G547" s="106">
        <v>43823</v>
      </c>
      <c r="H547" s="104" t="s">
        <v>78</v>
      </c>
      <c r="I547" s="129">
        <v>40726027</v>
      </c>
      <c r="J547" s="130">
        <v>38919429</v>
      </c>
      <c r="K547" s="129">
        <v>39322497.23983445</v>
      </c>
      <c r="L547" s="130">
        <v>40726027</v>
      </c>
      <c r="M547" s="108">
        <v>96.553727766899996</v>
      </c>
      <c r="N547" s="108">
        <v>7.500000182</v>
      </c>
      <c r="O547" s="104" t="s">
        <v>79</v>
      </c>
      <c r="P547" s="107">
        <v>3.2430051100000003E-2</v>
      </c>
      <c r="Q547" s="109"/>
      <c r="R547" s="110"/>
    </row>
    <row r="548" spans="2:18">
      <c r="B548" s="103" t="s">
        <v>75</v>
      </c>
      <c r="C548" s="104" t="s">
        <v>91</v>
      </c>
      <c r="D548" s="105" t="s">
        <v>76</v>
      </c>
      <c r="E548" s="104" t="s">
        <v>77</v>
      </c>
      <c r="F548" s="106">
        <v>43627.713414351849</v>
      </c>
      <c r="G548" s="106">
        <v>44043</v>
      </c>
      <c r="H548" s="104" t="s">
        <v>78</v>
      </c>
      <c r="I548" s="129">
        <v>273940069</v>
      </c>
      <c r="J548" s="130">
        <v>251849349</v>
      </c>
      <c r="K548" s="129">
        <v>252857668.09720603</v>
      </c>
      <c r="L548" s="130">
        <v>273940069</v>
      </c>
      <c r="M548" s="108">
        <v>92.304009785900007</v>
      </c>
      <c r="N548" s="108">
        <v>7.9781577095999996</v>
      </c>
      <c r="O548" s="104" t="s">
        <v>79</v>
      </c>
      <c r="P548" s="107">
        <v>0.20853678370000001</v>
      </c>
      <c r="Q548" s="109"/>
      <c r="R548" s="110"/>
    </row>
    <row r="549" spans="2:18">
      <c r="B549" s="103" t="s">
        <v>75</v>
      </c>
      <c r="C549" s="104" t="s">
        <v>91</v>
      </c>
      <c r="D549" s="105" t="s">
        <v>76</v>
      </c>
      <c r="E549" s="104" t="s">
        <v>77</v>
      </c>
      <c r="F549" s="106">
        <v>43627.71056712963</v>
      </c>
      <c r="G549" s="106">
        <v>44043</v>
      </c>
      <c r="H549" s="104" t="s">
        <v>78</v>
      </c>
      <c r="I549" s="129">
        <v>273940069</v>
      </c>
      <c r="J549" s="130">
        <v>251849349</v>
      </c>
      <c r="K549" s="129">
        <v>252857668.09720603</v>
      </c>
      <c r="L549" s="130">
        <v>273940069</v>
      </c>
      <c r="M549" s="108">
        <v>92.304009785900007</v>
      </c>
      <c r="N549" s="108">
        <v>7.9781577095999996</v>
      </c>
      <c r="O549" s="104" t="s">
        <v>79</v>
      </c>
      <c r="P549" s="107">
        <v>0.20853678370000001</v>
      </c>
      <c r="Q549" s="109"/>
      <c r="R549" s="110"/>
    </row>
    <row r="550" spans="2:18">
      <c r="B550" s="103" t="s">
        <v>75</v>
      </c>
      <c r="C550" s="104" t="s">
        <v>91</v>
      </c>
      <c r="D550" s="105" t="s">
        <v>76</v>
      </c>
      <c r="E550" s="104" t="s">
        <v>77</v>
      </c>
      <c r="F550" s="106">
        <v>43486.55431712963</v>
      </c>
      <c r="G550" s="106">
        <v>43728</v>
      </c>
      <c r="H550" s="104" t="s">
        <v>78</v>
      </c>
      <c r="I550" s="129">
        <v>129116400</v>
      </c>
      <c r="J550" s="130">
        <v>123452407</v>
      </c>
      <c r="K550" s="129">
        <v>127168667.81155254</v>
      </c>
      <c r="L550" s="130">
        <v>129116400</v>
      </c>
      <c r="M550" s="108">
        <v>98.491491252499998</v>
      </c>
      <c r="N550" s="108">
        <v>6.9999998308000002</v>
      </c>
      <c r="O550" s="104" t="s">
        <v>79</v>
      </c>
      <c r="P550" s="107">
        <v>0.1048785476</v>
      </c>
      <c r="Q550" s="109"/>
      <c r="R550" s="110"/>
    </row>
    <row r="551" spans="2:18">
      <c r="B551" s="103" t="s">
        <v>75</v>
      </c>
      <c r="C551" s="104" t="s">
        <v>91</v>
      </c>
      <c r="D551" s="105" t="s">
        <v>76</v>
      </c>
      <c r="E551" s="104" t="s">
        <v>77</v>
      </c>
      <c r="F551" s="106">
        <v>43627.711840277778</v>
      </c>
      <c r="G551" s="106">
        <v>44043</v>
      </c>
      <c r="H551" s="104" t="s">
        <v>78</v>
      </c>
      <c r="I551" s="129">
        <v>273940069</v>
      </c>
      <c r="J551" s="130">
        <v>251849349</v>
      </c>
      <c r="K551" s="129">
        <v>252857668.09720603</v>
      </c>
      <c r="L551" s="130">
        <v>273940069</v>
      </c>
      <c r="M551" s="108">
        <v>92.304009785900007</v>
      </c>
      <c r="N551" s="108">
        <v>7.9781577095999996</v>
      </c>
      <c r="O551" s="104" t="s">
        <v>79</v>
      </c>
      <c r="P551" s="107">
        <v>0.20853678370000001</v>
      </c>
      <c r="Q551" s="109"/>
      <c r="R551" s="110"/>
    </row>
    <row r="552" spans="2:18">
      <c r="B552" s="103" t="s">
        <v>75</v>
      </c>
      <c r="C552" s="104" t="s">
        <v>91</v>
      </c>
      <c r="D552" s="105" t="s">
        <v>76</v>
      </c>
      <c r="E552" s="104" t="s">
        <v>77</v>
      </c>
      <c r="F552" s="106">
        <v>43616.664571759262</v>
      </c>
      <c r="G552" s="106">
        <v>44419</v>
      </c>
      <c r="H552" s="104" t="s">
        <v>78</v>
      </c>
      <c r="I552" s="129">
        <v>184256096</v>
      </c>
      <c r="J552" s="130">
        <v>155501075</v>
      </c>
      <c r="K552" s="129">
        <v>156587159.2447266</v>
      </c>
      <c r="L552" s="130">
        <v>184256096</v>
      </c>
      <c r="M552" s="108">
        <v>84.983434819300001</v>
      </c>
      <c r="N552" s="108">
        <v>8.8370563514999994</v>
      </c>
      <c r="O552" s="104" t="s">
        <v>79</v>
      </c>
      <c r="P552" s="107">
        <v>0.12914056669999999</v>
      </c>
      <c r="Q552" s="109"/>
      <c r="R552" s="110"/>
    </row>
    <row r="553" spans="2:18">
      <c r="B553" s="103" t="s">
        <v>75</v>
      </c>
      <c r="C553" s="104" t="s">
        <v>91</v>
      </c>
      <c r="D553" s="105" t="s">
        <v>76</v>
      </c>
      <c r="E553" s="104" t="s">
        <v>77</v>
      </c>
      <c r="F553" s="106">
        <v>43108.636319444442</v>
      </c>
      <c r="G553" s="106">
        <v>43756</v>
      </c>
      <c r="H553" s="104" t="s">
        <v>78</v>
      </c>
      <c r="I553" s="129">
        <v>261847123</v>
      </c>
      <c r="J553" s="130">
        <v>233198282</v>
      </c>
      <c r="K553" s="129">
        <v>233027069.95162237</v>
      </c>
      <c r="L553" s="130">
        <v>261847123</v>
      </c>
      <c r="M553" s="108">
        <v>88.993557493300003</v>
      </c>
      <c r="N553" s="108">
        <v>7.2034038498999999</v>
      </c>
      <c r="O553" s="104" t="s">
        <v>79</v>
      </c>
      <c r="P553" s="107">
        <v>0.19218209219999999</v>
      </c>
      <c r="Q553" s="109"/>
      <c r="R553" s="110"/>
    </row>
    <row r="554" spans="2:18">
      <c r="B554" s="103" t="s">
        <v>75</v>
      </c>
      <c r="C554" s="104" t="s">
        <v>91</v>
      </c>
      <c r="D554" s="105" t="s">
        <v>76</v>
      </c>
      <c r="E554" s="104" t="s">
        <v>77</v>
      </c>
      <c r="F554" s="106">
        <v>43627.71365740741</v>
      </c>
      <c r="G554" s="106">
        <v>44043</v>
      </c>
      <c r="H554" s="104" t="s">
        <v>78</v>
      </c>
      <c r="I554" s="129">
        <v>273940069</v>
      </c>
      <c r="J554" s="130">
        <v>251849349</v>
      </c>
      <c r="K554" s="129">
        <v>252857668.09720603</v>
      </c>
      <c r="L554" s="130">
        <v>273940069</v>
      </c>
      <c r="M554" s="108">
        <v>92.304009785900007</v>
      </c>
      <c r="N554" s="108">
        <v>7.9781577095999996</v>
      </c>
      <c r="O554" s="104" t="s">
        <v>79</v>
      </c>
      <c r="P554" s="107">
        <v>0.20853678370000001</v>
      </c>
      <c r="Q554" s="109"/>
      <c r="R554" s="110"/>
    </row>
    <row r="555" spans="2:18">
      <c r="B555" s="103" t="s">
        <v>75</v>
      </c>
      <c r="C555" s="104" t="s">
        <v>91</v>
      </c>
      <c r="D555" s="105" t="s">
        <v>76</v>
      </c>
      <c r="E555" s="104" t="s">
        <v>77</v>
      </c>
      <c r="F555" s="106">
        <v>43627.710891203707</v>
      </c>
      <c r="G555" s="106">
        <v>44043</v>
      </c>
      <c r="H555" s="104" t="s">
        <v>78</v>
      </c>
      <c r="I555" s="129">
        <v>273940069</v>
      </c>
      <c r="J555" s="130">
        <v>251849349</v>
      </c>
      <c r="K555" s="129">
        <v>252857668.09720603</v>
      </c>
      <c r="L555" s="130">
        <v>273940069</v>
      </c>
      <c r="M555" s="108">
        <v>92.304009785900007</v>
      </c>
      <c r="N555" s="108">
        <v>7.9781577095999996</v>
      </c>
      <c r="O555" s="104" t="s">
        <v>79</v>
      </c>
      <c r="P555" s="107">
        <v>0.20853678370000001</v>
      </c>
      <c r="Q555" s="109"/>
      <c r="R555" s="110"/>
    </row>
    <row r="556" spans="2:18">
      <c r="B556" s="103" t="s">
        <v>75</v>
      </c>
      <c r="C556" s="104" t="s">
        <v>91</v>
      </c>
      <c r="D556" s="105" t="s">
        <v>76</v>
      </c>
      <c r="E556" s="104" t="s">
        <v>77</v>
      </c>
      <c r="F556" s="106">
        <v>43563.517569444448</v>
      </c>
      <c r="G556" s="106">
        <v>43733</v>
      </c>
      <c r="H556" s="104" t="s">
        <v>78</v>
      </c>
      <c r="I556" s="129">
        <v>83570410</v>
      </c>
      <c r="J556" s="130">
        <v>81670117</v>
      </c>
      <c r="K556" s="129">
        <v>82592447.030197084</v>
      </c>
      <c r="L556" s="130">
        <v>83570410</v>
      </c>
      <c r="M556" s="108">
        <v>98.829773636599995</v>
      </c>
      <c r="N556" s="108">
        <v>5.0625005299000003</v>
      </c>
      <c r="O556" s="104" t="s">
        <v>79</v>
      </c>
      <c r="P556" s="107">
        <v>6.8115645399999994E-2</v>
      </c>
      <c r="Q556" s="109"/>
      <c r="R556" s="110"/>
    </row>
    <row r="557" spans="2:18">
      <c r="B557" s="103" t="s">
        <v>75</v>
      </c>
      <c r="C557" s="104" t="s">
        <v>91</v>
      </c>
      <c r="D557" s="105" t="s">
        <v>76</v>
      </c>
      <c r="E557" s="104" t="s">
        <v>77</v>
      </c>
      <c r="F557" s="106">
        <v>43627.712118055555</v>
      </c>
      <c r="G557" s="106">
        <v>44043</v>
      </c>
      <c r="H557" s="104" t="s">
        <v>78</v>
      </c>
      <c r="I557" s="129">
        <v>273940069</v>
      </c>
      <c r="J557" s="130">
        <v>251849349</v>
      </c>
      <c r="K557" s="129">
        <v>252857668.09720603</v>
      </c>
      <c r="L557" s="130">
        <v>273940069</v>
      </c>
      <c r="M557" s="108">
        <v>92.304009785900007</v>
      </c>
      <c r="N557" s="108">
        <v>7.9781577095999996</v>
      </c>
      <c r="O557" s="104" t="s">
        <v>79</v>
      </c>
      <c r="P557" s="107">
        <v>0.20853678370000001</v>
      </c>
      <c r="Q557" s="109"/>
      <c r="R557" s="110"/>
    </row>
    <row r="558" spans="2:18">
      <c r="B558" s="103" t="s">
        <v>75</v>
      </c>
      <c r="C558" s="104" t="s">
        <v>91</v>
      </c>
      <c r="D558" s="105" t="s">
        <v>76</v>
      </c>
      <c r="E558" s="104" t="s">
        <v>77</v>
      </c>
      <c r="F558" s="106">
        <v>43627.70958333333</v>
      </c>
      <c r="G558" s="106">
        <v>44043</v>
      </c>
      <c r="H558" s="104" t="s">
        <v>78</v>
      </c>
      <c r="I558" s="129">
        <v>273940069</v>
      </c>
      <c r="J558" s="130">
        <v>251849349</v>
      </c>
      <c r="K558" s="129">
        <v>252857668.09720603</v>
      </c>
      <c r="L558" s="130">
        <v>273940069</v>
      </c>
      <c r="M558" s="108">
        <v>92.304009785900007</v>
      </c>
      <c r="N558" s="108">
        <v>7.9781577095999996</v>
      </c>
      <c r="O558" s="104" t="s">
        <v>79</v>
      </c>
      <c r="P558" s="107">
        <v>0.20853678370000001</v>
      </c>
      <c r="Q558" s="109"/>
      <c r="R558" s="110"/>
    </row>
    <row r="559" spans="2:18">
      <c r="B559" s="103" t="s">
        <v>75</v>
      </c>
      <c r="C559" s="104" t="s">
        <v>91</v>
      </c>
      <c r="D559" s="105" t="s">
        <v>76</v>
      </c>
      <c r="E559" s="104" t="s">
        <v>77</v>
      </c>
      <c r="F559" s="106">
        <v>43171.677534722221</v>
      </c>
      <c r="G559" s="106">
        <v>43892</v>
      </c>
      <c r="H559" s="104" t="s">
        <v>78</v>
      </c>
      <c r="I559" s="129">
        <v>569136986</v>
      </c>
      <c r="J559" s="130">
        <v>500000000</v>
      </c>
      <c r="K559" s="129">
        <v>502381974.06379348</v>
      </c>
      <c r="L559" s="130">
        <v>569136986</v>
      </c>
      <c r="M559" s="108">
        <v>88.270835742800003</v>
      </c>
      <c r="N559" s="108">
        <v>7.1866840866999997</v>
      </c>
      <c r="O559" s="104" t="s">
        <v>79</v>
      </c>
      <c r="P559" s="107">
        <v>0.41432447690000002</v>
      </c>
      <c r="Q559" s="109"/>
      <c r="R559" s="110"/>
    </row>
    <row r="560" spans="2:18">
      <c r="B560" s="103" t="s">
        <v>75</v>
      </c>
      <c r="C560" s="104" t="s">
        <v>91</v>
      </c>
      <c r="D560" s="105" t="s">
        <v>76</v>
      </c>
      <c r="E560" s="104" t="s">
        <v>77</v>
      </c>
      <c r="F560" s="106">
        <v>43627.713946759264</v>
      </c>
      <c r="G560" s="106">
        <v>44043</v>
      </c>
      <c r="H560" s="104" t="s">
        <v>78</v>
      </c>
      <c r="I560" s="129">
        <v>273940069</v>
      </c>
      <c r="J560" s="130">
        <v>251849349</v>
      </c>
      <c r="K560" s="129">
        <v>252857668.09720603</v>
      </c>
      <c r="L560" s="130">
        <v>273940069</v>
      </c>
      <c r="M560" s="108">
        <v>92.304009785900007</v>
      </c>
      <c r="N560" s="108">
        <v>7.9781577095999996</v>
      </c>
      <c r="O560" s="104" t="s">
        <v>79</v>
      </c>
      <c r="P560" s="107">
        <v>0.20853678370000001</v>
      </c>
      <c r="Q560" s="109"/>
      <c r="R560" s="110"/>
    </row>
    <row r="561" spans="2:18" ht="15.75">
      <c r="B561" s="124"/>
      <c r="C561" s="114" t="s">
        <v>92</v>
      </c>
      <c r="D561" s="111"/>
      <c r="E561" s="111"/>
      <c r="F561" s="111"/>
      <c r="G561" s="111"/>
      <c r="H561" s="111"/>
      <c r="I561" s="131">
        <v>5208641266</v>
      </c>
      <c r="J561" s="132">
        <v>4736603615</v>
      </c>
      <c r="K561" s="131">
        <v>4760346253.602191</v>
      </c>
      <c r="L561" s="132">
        <v>5208641266</v>
      </c>
      <c r="M561" s="113"/>
      <c r="N561" s="113"/>
      <c r="O561" s="113"/>
      <c r="P561" s="112">
        <v>3.9259529066000001</v>
      </c>
      <c r="Q561" s="114" t="s">
        <v>80</v>
      </c>
      <c r="R561" s="115">
        <v>0.28576044401723438</v>
      </c>
    </row>
    <row r="562" spans="2:18">
      <c r="B562" s="95" t="s">
        <v>75</v>
      </c>
      <c r="C562" s="96" t="s">
        <v>136</v>
      </c>
      <c r="D562" s="97" t="s">
        <v>76</v>
      </c>
      <c r="E562" s="96" t="s">
        <v>77</v>
      </c>
      <c r="F562" s="98">
        <v>43644.658703703702</v>
      </c>
      <c r="G562" s="98">
        <v>43647</v>
      </c>
      <c r="H562" s="96" t="s">
        <v>78</v>
      </c>
      <c r="I562" s="127">
        <v>1645671233</v>
      </c>
      <c r="J562" s="128">
        <v>1644537038</v>
      </c>
      <c r="K562" s="127">
        <v>1645293081.1165032</v>
      </c>
      <c r="L562" s="128">
        <v>1645671233</v>
      </c>
      <c r="M562" s="100">
        <v>99.977021419799996</v>
      </c>
      <c r="N562" s="100">
        <v>8.7499969775000004</v>
      </c>
      <c r="O562" s="96" t="s">
        <v>79</v>
      </c>
      <c r="P562" s="99">
        <v>1.3569061597000001</v>
      </c>
      <c r="Q562" s="101"/>
      <c r="R562" s="102"/>
    </row>
    <row r="563" spans="2:18">
      <c r="B563" s="103" t="s">
        <v>75</v>
      </c>
      <c r="C563" s="104" t="s">
        <v>136</v>
      </c>
      <c r="D563" s="105" t="s">
        <v>76</v>
      </c>
      <c r="E563" s="104" t="s">
        <v>77</v>
      </c>
      <c r="F563" s="106">
        <v>43621.573495370365</v>
      </c>
      <c r="G563" s="106">
        <v>43724</v>
      </c>
      <c r="H563" s="104" t="s">
        <v>78</v>
      </c>
      <c r="I563" s="129">
        <v>42744384</v>
      </c>
      <c r="J563" s="130">
        <v>41880885</v>
      </c>
      <c r="K563" s="129">
        <v>42088855.414491251</v>
      </c>
      <c r="L563" s="130">
        <v>42744384</v>
      </c>
      <c r="M563" s="108">
        <v>98.466398333200004</v>
      </c>
      <c r="N563" s="108">
        <v>7.5000017016999996</v>
      </c>
      <c r="O563" s="104" t="s">
        <v>79</v>
      </c>
      <c r="P563" s="107">
        <v>3.4711522100000003E-2</v>
      </c>
      <c r="Q563" s="109"/>
      <c r="R563" s="110"/>
    </row>
    <row r="564" spans="2:18">
      <c r="B564" s="103" t="s">
        <v>75</v>
      </c>
      <c r="C564" s="104" t="s">
        <v>136</v>
      </c>
      <c r="D564" s="105" t="s">
        <v>76</v>
      </c>
      <c r="E564" s="104" t="s">
        <v>77</v>
      </c>
      <c r="F564" s="106">
        <v>43523.467812499999</v>
      </c>
      <c r="G564" s="106">
        <v>44361</v>
      </c>
      <c r="H564" s="104" t="s">
        <v>78</v>
      </c>
      <c r="I564" s="129">
        <v>661480134</v>
      </c>
      <c r="J564" s="130">
        <v>558334963</v>
      </c>
      <c r="K564" s="129">
        <v>557994092.57221258</v>
      </c>
      <c r="L564" s="130">
        <v>661480134</v>
      </c>
      <c r="M564" s="108">
        <v>84.355381800800004</v>
      </c>
      <c r="N564" s="108">
        <v>8.7747961973000006</v>
      </c>
      <c r="O564" s="104" t="s">
        <v>79</v>
      </c>
      <c r="P564" s="107">
        <v>0.46018890489999997</v>
      </c>
      <c r="Q564" s="109"/>
      <c r="R564" s="110"/>
    </row>
    <row r="565" spans="2:18">
      <c r="B565" s="103" t="s">
        <v>75</v>
      </c>
      <c r="C565" s="104" t="s">
        <v>136</v>
      </c>
      <c r="D565" s="105" t="s">
        <v>76</v>
      </c>
      <c r="E565" s="104" t="s">
        <v>77</v>
      </c>
      <c r="F565" s="106">
        <v>43635.642418981486</v>
      </c>
      <c r="G565" s="106">
        <v>44946</v>
      </c>
      <c r="H565" s="104" t="s">
        <v>78</v>
      </c>
      <c r="I565" s="129">
        <v>699205479</v>
      </c>
      <c r="J565" s="130">
        <v>512861577</v>
      </c>
      <c r="K565" s="129">
        <v>514428258.61624318</v>
      </c>
      <c r="L565" s="130">
        <v>699205479</v>
      </c>
      <c r="M565" s="108">
        <v>73.5732590872</v>
      </c>
      <c r="N565" s="108">
        <v>10.650758079499999</v>
      </c>
      <c r="O565" s="104" t="s">
        <v>79</v>
      </c>
      <c r="P565" s="107">
        <v>0.42425928899999998</v>
      </c>
      <c r="Q565" s="109"/>
      <c r="R565" s="110"/>
    </row>
    <row r="566" spans="2:18">
      <c r="B566" s="103" t="s">
        <v>75</v>
      </c>
      <c r="C566" s="104" t="s">
        <v>136</v>
      </c>
      <c r="D566" s="105" t="s">
        <v>76</v>
      </c>
      <c r="E566" s="104" t="s">
        <v>77</v>
      </c>
      <c r="F566" s="106">
        <v>43523.470127314809</v>
      </c>
      <c r="G566" s="106">
        <v>44361</v>
      </c>
      <c r="H566" s="104" t="s">
        <v>78</v>
      </c>
      <c r="I566" s="129">
        <v>661480134</v>
      </c>
      <c r="J566" s="130">
        <v>558334963</v>
      </c>
      <c r="K566" s="129">
        <v>557994092.57221258</v>
      </c>
      <c r="L566" s="130">
        <v>661480134</v>
      </c>
      <c r="M566" s="108">
        <v>84.355381800800004</v>
      </c>
      <c r="N566" s="108">
        <v>8.7747961973000006</v>
      </c>
      <c r="O566" s="104" t="s">
        <v>79</v>
      </c>
      <c r="P566" s="107">
        <v>0.46018890489999997</v>
      </c>
      <c r="Q566" s="109"/>
      <c r="R566" s="110"/>
    </row>
    <row r="567" spans="2:18">
      <c r="B567" s="103" t="s">
        <v>75</v>
      </c>
      <c r="C567" s="104" t="s">
        <v>136</v>
      </c>
      <c r="D567" s="105" t="s">
        <v>76</v>
      </c>
      <c r="E567" s="104" t="s">
        <v>77</v>
      </c>
      <c r="F567" s="106">
        <v>43523.460868055554</v>
      </c>
      <c r="G567" s="106">
        <v>44361</v>
      </c>
      <c r="H567" s="104" t="s">
        <v>78</v>
      </c>
      <c r="I567" s="129">
        <v>661480134</v>
      </c>
      <c r="J567" s="130">
        <v>558334963</v>
      </c>
      <c r="K567" s="129">
        <v>557994092.57221258</v>
      </c>
      <c r="L567" s="130">
        <v>661480134</v>
      </c>
      <c r="M567" s="108">
        <v>84.355381800800004</v>
      </c>
      <c r="N567" s="108">
        <v>8.7747961973000006</v>
      </c>
      <c r="O567" s="104" t="s">
        <v>79</v>
      </c>
      <c r="P567" s="107">
        <v>0.46018890489999997</v>
      </c>
      <c r="Q567" s="109"/>
      <c r="R567" s="110"/>
    </row>
    <row r="568" spans="2:18">
      <c r="B568" s="103" t="s">
        <v>75</v>
      </c>
      <c r="C568" s="104" t="s">
        <v>136</v>
      </c>
      <c r="D568" s="105" t="s">
        <v>76</v>
      </c>
      <c r="E568" s="104" t="s">
        <v>77</v>
      </c>
      <c r="F568" s="106">
        <v>43635.639386574076</v>
      </c>
      <c r="G568" s="106">
        <v>44946</v>
      </c>
      <c r="H568" s="104" t="s">
        <v>78</v>
      </c>
      <c r="I568" s="129">
        <v>699205479</v>
      </c>
      <c r="J568" s="130">
        <v>512861577</v>
      </c>
      <c r="K568" s="129">
        <v>514428258.61624318</v>
      </c>
      <c r="L568" s="130">
        <v>699205479</v>
      </c>
      <c r="M568" s="108">
        <v>73.5732590872</v>
      </c>
      <c r="N568" s="108">
        <v>10.650758079499999</v>
      </c>
      <c r="O568" s="104" t="s">
        <v>79</v>
      </c>
      <c r="P568" s="107">
        <v>0.42425928899999998</v>
      </c>
      <c r="Q568" s="109"/>
      <c r="R568" s="110"/>
    </row>
    <row r="569" spans="2:18">
      <c r="B569" s="103" t="s">
        <v>75</v>
      </c>
      <c r="C569" s="104" t="s">
        <v>136</v>
      </c>
      <c r="D569" s="105" t="s">
        <v>76</v>
      </c>
      <c r="E569" s="104" t="s">
        <v>77</v>
      </c>
      <c r="F569" s="106">
        <v>43523.468240740738</v>
      </c>
      <c r="G569" s="106">
        <v>44361</v>
      </c>
      <c r="H569" s="104" t="s">
        <v>78</v>
      </c>
      <c r="I569" s="129">
        <v>661480134</v>
      </c>
      <c r="J569" s="130">
        <v>558334963</v>
      </c>
      <c r="K569" s="129">
        <v>557994092.57221258</v>
      </c>
      <c r="L569" s="130">
        <v>661480134</v>
      </c>
      <c r="M569" s="108">
        <v>84.355381800800004</v>
      </c>
      <c r="N569" s="108">
        <v>8.7747961973000006</v>
      </c>
      <c r="O569" s="104" t="s">
        <v>79</v>
      </c>
      <c r="P569" s="107">
        <v>0.46018890489999997</v>
      </c>
      <c r="Q569" s="109"/>
      <c r="R569" s="110"/>
    </row>
    <row r="570" spans="2:18">
      <c r="B570" s="103" t="s">
        <v>75</v>
      </c>
      <c r="C570" s="104" t="s">
        <v>136</v>
      </c>
      <c r="D570" s="105" t="s">
        <v>76</v>
      </c>
      <c r="E570" s="104" t="s">
        <v>77</v>
      </c>
      <c r="F570" s="106">
        <v>43642.575115740736</v>
      </c>
      <c r="G570" s="106">
        <v>44946</v>
      </c>
      <c r="H570" s="104" t="s">
        <v>78</v>
      </c>
      <c r="I570" s="129">
        <v>699205479</v>
      </c>
      <c r="J570" s="130">
        <v>513858004</v>
      </c>
      <c r="K570" s="129">
        <v>514428259.02922863</v>
      </c>
      <c r="L570" s="130">
        <v>699205479</v>
      </c>
      <c r="M570" s="108">
        <v>73.573259146200002</v>
      </c>
      <c r="N570" s="108">
        <v>10.6507580497</v>
      </c>
      <c r="O570" s="104" t="s">
        <v>79</v>
      </c>
      <c r="P570" s="107">
        <v>0.42425928940000002</v>
      </c>
      <c r="Q570" s="109"/>
      <c r="R570" s="110"/>
    </row>
    <row r="571" spans="2:18">
      <c r="B571" s="103" t="s">
        <v>75</v>
      </c>
      <c r="C571" s="104" t="s">
        <v>136</v>
      </c>
      <c r="D571" s="105" t="s">
        <v>76</v>
      </c>
      <c r="E571" s="104" t="s">
        <v>77</v>
      </c>
      <c r="F571" s="106">
        <v>43523.470451388886</v>
      </c>
      <c r="G571" s="106">
        <v>44361</v>
      </c>
      <c r="H571" s="104" t="s">
        <v>78</v>
      </c>
      <c r="I571" s="129">
        <v>661480134</v>
      </c>
      <c r="J571" s="130">
        <v>558334963</v>
      </c>
      <c r="K571" s="129">
        <v>557994092.57221258</v>
      </c>
      <c r="L571" s="130">
        <v>661480134</v>
      </c>
      <c r="M571" s="108">
        <v>84.355381800800004</v>
      </c>
      <c r="N571" s="108">
        <v>8.7747961973000006</v>
      </c>
      <c r="O571" s="104" t="s">
        <v>79</v>
      </c>
      <c r="P571" s="107">
        <v>0.46018890489999997</v>
      </c>
      <c r="Q571" s="109"/>
      <c r="R571" s="110"/>
    </row>
    <row r="572" spans="2:18">
      <c r="B572" s="103" t="s">
        <v>75</v>
      </c>
      <c r="C572" s="104" t="s">
        <v>136</v>
      </c>
      <c r="D572" s="105" t="s">
        <v>76</v>
      </c>
      <c r="E572" s="104" t="s">
        <v>77</v>
      </c>
      <c r="F572" s="106">
        <v>43523.466481481482</v>
      </c>
      <c r="G572" s="106">
        <v>44361</v>
      </c>
      <c r="H572" s="104" t="s">
        <v>78</v>
      </c>
      <c r="I572" s="129">
        <v>661480134</v>
      </c>
      <c r="J572" s="130">
        <v>558334963</v>
      </c>
      <c r="K572" s="129">
        <v>557994092.57221258</v>
      </c>
      <c r="L572" s="130">
        <v>661480134</v>
      </c>
      <c r="M572" s="108">
        <v>84.355381800800004</v>
      </c>
      <c r="N572" s="108">
        <v>8.7747961973000006</v>
      </c>
      <c r="O572" s="104" t="s">
        <v>79</v>
      </c>
      <c r="P572" s="107">
        <v>0.46018890489999997</v>
      </c>
      <c r="Q572" s="109"/>
      <c r="R572" s="110"/>
    </row>
    <row r="573" spans="2:18">
      <c r="B573" s="103" t="s">
        <v>75</v>
      </c>
      <c r="C573" s="104" t="s">
        <v>136</v>
      </c>
      <c r="D573" s="105" t="s">
        <v>76</v>
      </c>
      <c r="E573" s="104" t="s">
        <v>77</v>
      </c>
      <c r="F573" s="106">
        <v>43635.63989583333</v>
      </c>
      <c r="G573" s="106">
        <v>44946</v>
      </c>
      <c r="H573" s="104" t="s">
        <v>78</v>
      </c>
      <c r="I573" s="129">
        <v>699205479</v>
      </c>
      <c r="J573" s="130">
        <v>512861577</v>
      </c>
      <c r="K573" s="129">
        <v>514428258.61624318</v>
      </c>
      <c r="L573" s="130">
        <v>699205479</v>
      </c>
      <c r="M573" s="108">
        <v>73.5732590872</v>
      </c>
      <c r="N573" s="108">
        <v>10.650758079499999</v>
      </c>
      <c r="O573" s="104" t="s">
        <v>79</v>
      </c>
      <c r="P573" s="107">
        <v>0.42425928899999998</v>
      </c>
      <c r="Q573" s="109"/>
      <c r="R573" s="110"/>
    </row>
    <row r="574" spans="2:18">
      <c r="B574" s="103" t="s">
        <v>75</v>
      </c>
      <c r="C574" s="104" t="s">
        <v>136</v>
      </c>
      <c r="D574" s="105" t="s">
        <v>76</v>
      </c>
      <c r="E574" s="104" t="s">
        <v>77</v>
      </c>
      <c r="F574" s="106">
        <v>43523.46873842593</v>
      </c>
      <c r="G574" s="106">
        <v>44361</v>
      </c>
      <c r="H574" s="104" t="s">
        <v>78</v>
      </c>
      <c r="I574" s="129">
        <v>661480134</v>
      </c>
      <c r="J574" s="130">
        <v>558334963</v>
      </c>
      <c r="K574" s="129">
        <v>557994092.57221258</v>
      </c>
      <c r="L574" s="130">
        <v>661480134</v>
      </c>
      <c r="M574" s="108">
        <v>84.355381800800004</v>
      </c>
      <c r="N574" s="108">
        <v>8.7747961973000006</v>
      </c>
      <c r="O574" s="104" t="s">
        <v>79</v>
      </c>
      <c r="P574" s="107">
        <v>0.46018890489999997</v>
      </c>
      <c r="Q574" s="109"/>
      <c r="R574" s="110"/>
    </row>
    <row r="575" spans="2:18">
      <c r="B575" s="103" t="s">
        <v>75</v>
      </c>
      <c r="C575" s="104" t="s">
        <v>136</v>
      </c>
      <c r="D575" s="105" t="s">
        <v>76</v>
      </c>
      <c r="E575" s="104" t="s">
        <v>77</v>
      </c>
      <c r="F575" s="106">
        <v>43642.575520833328</v>
      </c>
      <c r="G575" s="106">
        <v>44946</v>
      </c>
      <c r="H575" s="104" t="s">
        <v>78</v>
      </c>
      <c r="I575" s="129">
        <v>699205479</v>
      </c>
      <c r="J575" s="130">
        <v>513858004</v>
      </c>
      <c r="K575" s="129">
        <v>514428259.02922863</v>
      </c>
      <c r="L575" s="130">
        <v>699205479</v>
      </c>
      <c r="M575" s="108">
        <v>73.573259146200002</v>
      </c>
      <c r="N575" s="108">
        <v>10.6507580497</v>
      </c>
      <c r="O575" s="104" t="s">
        <v>79</v>
      </c>
      <c r="P575" s="107">
        <v>0.42425928940000002</v>
      </c>
      <c r="Q575" s="109"/>
      <c r="R575" s="110"/>
    </row>
    <row r="576" spans="2:18">
      <c r="B576" s="103" t="s">
        <v>75</v>
      </c>
      <c r="C576" s="104" t="s">
        <v>136</v>
      </c>
      <c r="D576" s="105" t="s">
        <v>76</v>
      </c>
      <c r="E576" s="104" t="s">
        <v>77</v>
      </c>
      <c r="F576" s="106">
        <v>43581.690520833334</v>
      </c>
      <c r="G576" s="106">
        <v>43984</v>
      </c>
      <c r="H576" s="104" t="s">
        <v>78</v>
      </c>
      <c r="I576" s="129">
        <v>252831904</v>
      </c>
      <c r="J576" s="130">
        <v>234693027</v>
      </c>
      <c r="K576" s="129">
        <v>237528089.12236804</v>
      </c>
      <c r="L576" s="130">
        <v>252831904</v>
      </c>
      <c r="M576" s="108">
        <v>93.947039659300003</v>
      </c>
      <c r="N576" s="108">
        <v>6.9751842622</v>
      </c>
      <c r="O576" s="104" t="s">
        <v>79</v>
      </c>
      <c r="P576" s="107">
        <v>0.1958941729</v>
      </c>
      <c r="Q576" s="109"/>
      <c r="R576" s="110"/>
    </row>
    <row r="577" spans="2:18">
      <c r="B577" s="103" t="s">
        <v>75</v>
      </c>
      <c r="C577" s="104" t="s">
        <v>136</v>
      </c>
      <c r="D577" s="105" t="s">
        <v>76</v>
      </c>
      <c r="E577" s="104" t="s">
        <v>77</v>
      </c>
      <c r="F577" s="106">
        <v>43523.467361111107</v>
      </c>
      <c r="G577" s="106">
        <v>44361</v>
      </c>
      <c r="H577" s="104" t="s">
        <v>78</v>
      </c>
      <c r="I577" s="129">
        <v>661480134</v>
      </c>
      <c r="J577" s="130">
        <v>558334963</v>
      </c>
      <c r="K577" s="129">
        <v>557994092.57221258</v>
      </c>
      <c r="L577" s="130">
        <v>661480134</v>
      </c>
      <c r="M577" s="108">
        <v>84.355381800800004</v>
      </c>
      <c r="N577" s="108">
        <v>8.7747961973000006</v>
      </c>
      <c r="O577" s="104" t="s">
        <v>79</v>
      </c>
      <c r="P577" s="107">
        <v>0.46018890489999997</v>
      </c>
      <c r="Q577" s="109"/>
      <c r="R577" s="110"/>
    </row>
    <row r="578" spans="2:18">
      <c r="B578" s="103" t="s">
        <v>75</v>
      </c>
      <c r="C578" s="104" t="s">
        <v>136</v>
      </c>
      <c r="D578" s="105" t="s">
        <v>76</v>
      </c>
      <c r="E578" s="104" t="s">
        <v>77</v>
      </c>
      <c r="F578" s="106">
        <v>43635.641504629632</v>
      </c>
      <c r="G578" s="106">
        <v>44946</v>
      </c>
      <c r="H578" s="104" t="s">
        <v>78</v>
      </c>
      <c r="I578" s="129">
        <v>699205479</v>
      </c>
      <c r="J578" s="130">
        <v>512861577</v>
      </c>
      <c r="K578" s="129">
        <v>514428258.61624318</v>
      </c>
      <c r="L578" s="130">
        <v>699205479</v>
      </c>
      <c r="M578" s="108">
        <v>73.5732590872</v>
      </c>
      <c r="N578" s="108">
        <v>10.650758079499999</v>
      </c>
      <c r="O578" s="104" t="s">
        <v>79</v>
      </c>
      <c r="P578" s="107">
        <v>0.42425928899999998</v>
      </c>
      <c r="Q578" s="109"/>
      <c r="R578" s="110"/>
    </row>
    <row r="579" spans="2:18">
      <c r="B579" s="103" t="s">
        <v>75</v>
      </c>
      <c r="C579" s="104" t="s">
        <v>136</v>
      </c>
      <c r="D579" s="105" t="s">
        <v>76</v>
      </c>
      <c r="E579" s="104" t="s">
        <v>77</v>
      </c>
      <c r="F579" s="106">
        <v>43523.469699074078</v>
      </c>
      <c r="G579" s="106">
        <v>44361</v>
      </c>
      <c r="H579" s="104" t="s">
        <v>78</v>
      </c>
      <c r="I579" s="129">
        <v>661480134</v>
      </c>
      <c r="J579" s="130">
        <v>558334963</v>
      </c>
      <c r="K579" s="129">
        <v>557994092.57221258</v>
      </c>
      <c r="L579" s="130">
        <v>661480134</v>
      </c>
      <c r="M579" s="108">
        <v>84.355381800800004</v>
      </c>
      <c r="N579" s="108">
        <v>8.7747961973000006</v>
      </c>
      <c r="O579" s="104" t="s">
        <v>79</v>
      </c>
      <c r="P579" s="107">
        <v>0.46018890489999997</v>
      </c>
      <c r="Q579" s="109"/>
      <c r="R579" s="110"/>
    </row>
    <row r="580" spans="2:18" ht="15.75">
      <c r="B580" s="124"/>
      <c r="C580" s="114" t="s">
        <v>137</v>
      </c>
      <c r="D580" s="111"/>
      <c r="E580" s="111"/>
      <c r="F580" s="111"/>
      <c r="G580" s="111"/>
      <c r="H580" s="111"/>
      <c r="I580" s="131">
        <v>12089801601</v>
      </c>
      <c r="J580" s="132">
        <v>10025287933</v>
      </c>
      <c r="K580" s="131">
        <v>10033426411.326704</v>
      </c>
      <c r="L580" s="132">
        <v>12089801601</v>
      </c>
      <c r="M580" s="113"/>
      <c r="N580" s="113"/>
      <c r="O580" s="113"/>
      <c r="P580" s="112">
        <v>8.274767733600001</v>
      </c>
      <c r="Q580" s="114" t="s">
        <v>80</v>
      </c>
      <c r="R580" s="115">
        <v>2.9375871593794178</v>
      </c>
    </row>
    <row r="581" spans="2:18">
      <c r="B581" s="95" t="s">
        <v>75</v>
      </c>
      <c r="C581" s="96" t="s">
        <v>125</v>
      </c>
      <c r="D581" s="97" t="s">
        <v>76</v>
      </c>
      <c r="E581" s="96" t="s">
        <v>77</v>
      </c>
      <c r="F581" s="98">
        <v>43567.54524305556</v>
      </c>
      <c r="G581" s="98">
        <v>43936</v>
      </c>
      <c r="H581" s="96" t="s">
        <v>78</v>
      </c>
      <c r="I581" s="127">
        <v>537253425</v>
      </c>
      <c r="J581" s="128">
        <v>500100685</v>
      </c>
      <c r="K581" s="127">
        <v>508045350.71865284</v>
      </c>
      <c r="L581" s="128">
        <v>537253425</v>
      </c>
      <c r="M581" s="100">
        <v>94.563445680900003</v>
      </c>
      <c r="N581" s="100">
        <v>7.5538052600999999</v>
      </c>
      <c r="O581" s="96" t="s">
        <v>79</v>
      </c>
      <c r="P581" s="99">
        <v>0.418995177</v>
      </c>
      <c r="Q581" s="101"/>
      <c r="R581" s="102"/>
    </row>
    <row r="582" spans="2:18">
      <c r="B582" s="103" t="s">
        <v>75</v>
      </c>
      <c r="C582" s="104" t="s">
        <v>125</v>
      </c>
      <c r="D582" s="105" t="s">
        <v>76</v>
      </c>
      <c r="E582" s="104" t="s">
        <v>77</v>
      </c>
      <c r="F582" s="106">
        <v>43567.543773148151</v>
      </c>
      <c r="G582" s="106">
        <v>43936</v>
      </c>
      <c r="H582" s="104" t="s">
        <v>78</v>
      </c>
      <c r="I582" s="129">
        <v>537253425</v>
      </c>
      <c r="J582" s="130">
        <v>500100685</v>
      </c>
      <c r="K582" s="129">
        <v>508045350.71865284</v>
      </c>
      <c r="L582" s="130">
        <v>537253425</v>
      </c>
      <c r="M582" s="108">
        <v>94.563445680900003</v>
      </c>
      <c r="N582" s="108">
        <v>7.5538052600999999</v>
      </c>
      <c r="O582" s="104" t="s">
        <v>79</v>
      </c>
      <c r="P582" s="107">
        <v>0.418995177</v>
      </c>
      <c r="Q582" s="109"/>
      <c r="R582" s="110"/>
    </row>
    <row r="583" spans="2:18">
      <c r="B583" s="103" t="s">
        <v>75</v>
      </c>
      <c r="C583" s="104" t="s">
        <v>125</v>
      </c>
      <c r="D583" s="105" t="s">
        <v>76</v>
      </c>
      <c r="E583" s="104" t="s">
        <v>77</v>
      </c>
      <c r="F583" s="106">
        <v>43567.545601851853</v>
      </c>
      <c r="G583" s="106">
        <v>43936</v>
      </c>
      <c r="H583" s="104" t="s">
        <v>78</v>
      </c>
      <c r="I583" s="129">
        <v>537253425</v>
      </c>
      <c r="J583" s="130">
        <v>500100685</v>
      </c>
      <c r="K583" s="129">
        <v>508045350.71865284</v>
      </c>
      <c r="L583" s="130">
        <v>537253425</v>
      </c>
      <c r="M583" s="108">
        <v>94.563445680900003</v>
      </c>
      <c r="N583" s="108">
        <v>7.5538052600999999</v>
      </c>
      <c r="O583" s="104" t="s">
        <v>79</v>
      </c>
      <c r="P583" s="107">
        <v>0.418995177</v>
      </c>
      <c r="Q583" s="109"/>
      <c r="R583" s="110"/>
    </row>
    <row r="584" spans="2:18">
      <c r="B584" s="103" t="s">
        <v>75</v>
      </c>
      <c r="C584" s="104" t="s">
        <v>125</v>
      </c>
      <c r="D584" s="105" t="s">
        <v>76</v>
      </c>
      <c r="E584" s="104" t="s">
        <v>77</v>
      </c>
      <c r="F584" s="106">
        <v>43567.542384259257</v>
      </c>
      <c r="G584" s="106">
        <v>43936</v>
      </c>
      <c r="H584" s="104" t="s">
        <v>78</v>
      </c>
      <c r="I584" s="129">
        <v>537253425</v>
      </c>
      <c r="J584" s="130">
        <v>500100685</v>
      </c>
      <c r="K584" s="129">
        <v>508045350.71865284</v>
      </c>
      <c r="L584" s="130">
        <v>537253425</v>
      </c>
      <c r="M584" s="108">
        <v>94.563445680900003</v>
      </c>
      <c r="N584" s="108">
        <v>7.5538052600999999</v>
      </c>
      <c r="O584" s="104" t="s">
        <v>79</v>
      </c>
      <c r="P584" s="107">
        <v>0.418995177</v>
      </c>
      <c r="Q584" s="109"/>
      <c r="R584" s="110"/>
    </row>
    <row r="585" spans="2:18">
      <c r="B585" s="103" t="s">
        <v>75</v>
      </c>
      <c r="C585" s="104" t="s">
        <v>125</v>
      </c>
      <c r="D585" s="105" t="s">
        <v>76</v>
      </c>
      <c r="E585" s="104" t="s">
        <v>77</v>
      </c>
      <c r="F585" s="106">
        <v>43567.544270833328</v>
      </c>
      <c r="G585" s="106">
        <v>43936</v>
      </c>
      <c r="H585" s="104" t="s">
        <v>78</v>
      </c>
      <c r="I585" s="129">
        <v>537253425</v>
      </c>
      <c r="J585" s="130">
        <v>500100685</v>
      </c>
      <c r="K585" s="129">
        <v>508045350.71865284</v>
      </c>
      <c r="L585" s="130">
        <v>537253425</v>
      </c>
      <c r="M585" s="108">
        <v>94.563445680900003</v>
      </c>
      <c r="N585" s="108">
        <v>7.5538052600999999</v>
      </c>
      <c r="O585" s="104" t="s">
        <v>79</v>
      </c>
      <c r="P585" s="107">
        <v>0.418995177</v>
      </c>
      <c r="Q585" s="109"/>
      <c r="R585" s="110"/>
    </row>
    <row r="586" spans="2:18">
      <c r="B586" s="103" t="s">
        <v>75</v>
      </c>
      <c r="C586" s="104" t="s">
        <v>125</v>
      </c>
      <c r="D586" s="105" t="s">
        <v>76</v>
      </c>
      <c r="E586" s="104" t="s">
        <v>77</v>
      </c>
      <c r="F586" s="106">
        <v>43567.545925925922</v>
      </c>
      <c r="G586" s="106">
        <v>43936</v>
      </c>
      <c r="H586" s="104" t="s">
        <v>78</v>
      </c>
      <c r="I586" s="129">
        <v>537253425</v>
      </c>
      <c r="J586" s="130">
        <v>500100685</v>
      </c>
      <c r="K586" s="129">
        <v>508045350.71865284</v>
      </c>
      <c r="L586" s="130">
        <v>537253425</v>
      </c>
      <c r="M586" s="108">
        <v>94.563445680900003</v>
      </c>
      <c r="N586" s="108">
        <v>7.5538052600999999</v>
      </c>
      <c r="O586" s="104" t="s">
        <v>79</v>
      </c>
      <c r="P586" s="107">
        <v>0.418995177</v>
      </c>
      <c r="Q586" s="109"/>
      <c r="R586" s="110"/>
    </row>
    <row r="587" spans="2:18">
      <c r="B587" s="103" t="s">
        <v>75</v>
      </c>
      <c r="C587" s="104" t="s">
        <v>125</v>
      </c>
      <c r="D587" s="105" t="s">
        <v>76</v>
      </c>
      <c r="E587" s="104" t="s">
        <v>77</v>
      </c>
      <c r="F587" s="106">
        <v>43567.542870370366</v>
      </c>
      <c r="G587" s="106">
        <v>43936</v>
      </c>
      <c r="H587" s="104" t="s">
        <v>78</v>
      </c>
      <c r="I587" s="129">
        <v>537253425</v>
      </c>
      <c r="J587" s="130">
        <v>500100685</v>
      </c>
      <c r="K587" s="129">
        <v>508045350.71865284</v>
      </c>
      <c r="L587" s="130">
        <v>537253425</v>
      </c>
      <c r="M587" s="108">
        <v>94.563445680900003</v>
      </c>
      <c r="N587" s="108">
        <v>7.5538052600999999</v>
      </c>
      <c r="O587" s="104" t="s">
        <v>79</v>
      </c>
      <c r="P587" s="107">
        <v>0.418995177</v>
      </c>
      <c r="Q587" s="109"/>
      <c r="R587" s="110"/>
    </row>
    <row r="588" spans="2:18">
      <c r="B588" s="103" t="s">
        <v>75</v>
      </c>
      <c r="C588" s="104" t="s">
        <v>125</v>
      </c>
      <c r="D588" s="105" t="s">
        <v>76</v>
      </c>
      <c r="E588" s="104" t="s">
        <v>77</v>
      </c>
      <c r="F588" s="106">
        <v>43567.544722222221</v>
      </c>
      <c r="G588" s="106">
        <v>43936</v>
      </c>
      <c r="H588" s="104" t="s">
        <v>78</v>
      </c>
      <c r="I588" s="129">
        <v>537253425</v>
      </c>
      <c r="J588" s="130">
        <v>500100685</v>
      </c>
      <c r="K588" s="129">
        <v>508045350.71865284</v>
      </c>
      <c r="L588" s="130">
        <v>537253425</v>
      </c>
      <c r="M588" s="108">
        <v>94.563445680900003</v>
      </c>
      <c r="N588" s="108">
        <v>7.5538052600999999</v>
      </c>
      <c r="O588" s="104" t="s">
        <v>79</v>
      </c>
      <c r="P588" s="107">
        <v>0.418995177</v>
      </c>
      <c r="Q588" s="109"/>
      <c r="R588" s="110"/>
    </row>
    <row r="589" spans="2:18">
      <c r="B589" s="103" t="s">
        <v>75</v>
      </c>
      <c r="C589" s="104" t="s">
        <v>125</v>
      </c>
      <c r="D589" s="105" t="s">
        <v>76</v>
      </c>
      <c r="E589" s="104" t="s">
        <v>77</v>
      </c>
      <c r="F589" s="106">
        <v>43567.546342592592</v>
      </c>
      <c r="G589" s="106">
        <v>43936</v>
      </c>
      <c r="H589" s="104" t="s">
        <v>78</v>
      </c>
      <c r="I589" s="129">
        <v>537253425</v>
      </c>
      <c r="J589" s="130">
        <v>500100685</v>
      </c>
      <c r="K589" s="129">
        <v>508045350.71865284</v>
      </c>
      <c r="L589" s="130">
        <v>537253425</v>
      </c>
      <c r="M589" s="108">
        <v>94.563445680900003</v>
      </c>
      <c r="N589" s="108">
        <v>7.5538052600999999</v>
      </c>
      <c r="O589" s="104" t="s">
        <v>79</v>
      </c>
      <c r="P589" s="107">
        <v>0.418995177</v>
      </c>
      <c r="Q589" s="109"/>
      <c r="R589" s="110"/>
    </row>
    <row r="590" spans="2:18">
      <c r="B590" s="103" t="s">
        <v>75</v>
      </c>
      <c r="C590" s="104" t="s">
        <v>125</v>
      </c>
      <c r="D590" s="105" t="s">
        <v>76</v>
      </c>
      <c r="E590" s="104" t="s">
        <v>77</v>
      </c>
      <c r="F590" s="106">
        <v>43567.543275462958</v>
      </c>
      <c r="G590" s="106">
        <v>43936</v>
      </c>
      <c r="H590" s="104" t="s">
        <v>78</v>
      </c>
      <c r="I590" s="129">
        <v>537253425</v>
      </c>
      <c r="J590" s="130">
        <v>500100685</v>
      </c>
      <c r="K590" s="129">
        <v>508045350.71865284</v>
      </c>
      <c r="L590" s="130">
        <v>537253425</v>
      </c>
      <c r="M590" s="108">
        <v>94.563445680900003</v>
      </c>
      <c r="N590" s="108">
        <v>7.5538052600999999</v>
      </c>
      <c r="O590" s="104" t="s">
        <v>79</v>
      </c>
      <c r="P590" s="107">
        <v>0.418995177</v>
      </c>
      <c r="Q590" s="109"/>
      <c r="R590" s="110"/>
    </row>
    <row r="591" spans="2:18" ht="15.75">
      <c r="B591" s="124"/>
      <c r="C591" s="114" t="s">
        <v>126</v>
      </c>
      <c r="D591" s="111"/>
      <c r="E591" s="111"/>
      <c r="F591" s="111"/>
      <c r="G591" s="111"/>
      <c r="H591" s="111"/>
      <c r="I591" s="131">
        <v>5372534250</v>
      </c>
      <c r="J591" s="132">
        <v>5001006850</v>
      </c>
      <c r="K591" s="131">
        <v>5080453507.1865282</v>
      </c>
      <c r="L591" s="132">
        <v>5372534250</v>
      </c>
      <c r="M591" s="113"/>
      <c r="N591" s="113"/>
      <c r="O591" s="113"/>
      <c r="P591" s="112">
        <v>4.1899517700000013</v>
      </c>
      <c r="Q591" s="114" t="s">
        <v>80</v>
      </c>
      <c r="R591" s="115">
        <v>2.5499416509340262</v>
      </c>
    </row>
    <row r="592" spans="2:18">
      <c r="B592" s="95" t="s">
        <v>75</v>
      </c>
      <c r="C592" s="96" t="s">
        <v>95</v>
      </c>
      <c r="D592" s="97" t="s">
        <v>76</v>
      </c>
      <c r="E592" s="96" t="s">
        <v>77</v>
      </c>
      <c r="F592" s="98">
        <v>43416.633055555554</v>
      </c>
      <c r="G592" s="98">
        <v>43694</v>
      </c>
      <c r="H592" s="96" t="s">
        <v>78</v>
      </c>
      <c r="I592" s="127">
        <v>42500000</v>
      </c>
      <c r="J592" s="128">
        <v>40362767</v>
      </c>
      <c r="K592" s="127">
        <v>40131434.937625833</v>
      </c>
      <c r="L592" s="128">
        <v>42500000</v>
      </c>
      <c r="M592" s="100">
        <v>94.426905735600002</v>
      </c>
      <c r="N592" s="100">
        <v>7.2290075484000003</v>
      </c>
      <c r="O592" s="96" t="s">
        <v>79</v>
      </c>
      <c r="P592" s="99">
        <v>3.3097198199999997E-2</v>
      </c>
      <c r="Q592" s="101"/>
      <c r="R592" s="102"/>
    </row>
    <row r="593" spans="2:18">
      <c r="B593" s="103" t="s">
        <v>75</v>
      </c>
      <c r="C593" s="104" t="s">
        <v>95</v>
      </c>
      <c r="D593" s="105" t="s">
        <v>76</v>
      </c>
      <c r="E593" s="104" t="s">
        <v>77</v>
      </c>
      <c r="F593" s="106">
        <v>43623.639733796299</v>
      </c>
      <c r="G593" s="106">
        <v>43654</v>
      </c>
      <c r="H593" s="104" t="s">
        <v>78</v>
      </c>
      <c r="I593" s="129">
        <v>121901302</v>
      </c>
      <c r="J593" s="130">
        <v>121135498</v>
      </c>
      <c r="K593" s="129">
        <v>120752609.00861023</v>
      </c>
      <c r="L593" s="130">
        <v>121901302</v>
      </c>
      <c r="M593" s="108">
        <v>99.057686035700002</v>
      </c>
      <c r="N593" s="108">
        <v>7.7632624281</v>
      </c>
      <c r="O593" s="104" t="s">
        <v>79</v>
      </c>
      <c r="P593" s="107">
        <v>9.9587095400000006E-2</v>
      </c>
      <c r="Q593" s="109"/>
      <c r="R593" s="110"/>
    </row>
    <row r="594" spans="2:18">
      <c r="B594" s="103" t="s">
        <v>75</v>
      </c>
      <c r="C594" s="104" t="s">
        <v>95</v>
      </c>
      <c r="D594" s="105" t="s">
        <v>76</v>
      </c>
      <c r="E594" s="104" t="s">
        <v>77</v>
      </c>
      <c r="F594" s="106">
        <v>43594.556793981479</v>
      </c>
      <c r="G594" s="106">
        <v>44158</v>
      </c>
      <c r="H594" s="104" t="s">
        <v>78</v>
      </c>
      <c r="I594" s="129">
        <v>35697006</v>
      </c>
      <c r="J594" s="130">
        <v>32031301</v>
      </c>
      <c r="K594" s="129">
        <v>31742649.049032751</v>
      </c>
      <c r="L594" s="130">
        <v>35697006</v>
      </c>
      <c r="M594" s="108">
        <v>88.922440859700004</v>
      </c>
      <c r="N594" s="108">
        <v>7.7632608964000003</v>
      </c>
      <c r="O594" s="104" t="s">
        <v>79</v>
      </c>
      <c r="P594" s="107">
        <v>2.6178798499999999E-2</v>
      </c>
      <c r="Q594" s="109"/>
      <c r="R594" s="110"/>
    </row>
    <row r="595" spans="2:18">
      <c r="B595" s="103" t="s">
        <v>124</v>
      </c>
      <c r="C595" s="104" t="s">
        <v>95</v>
      </c>
      <c r="D595" s="105" t="s">
        <v>76</v>
      </c>
      <c r="E595" s="104" t="s">
        <v>77</v>
      </c>
      <c r="F595" s="106">
        <v>43644.540162037039</v>
      </c>
      <c r="G595" s="106">
        <v>43651</v>
      </c>
      <c r="H595" s="104" t="s">
        <v>78</v>
      </c>
      <c r="I595" s="129">
        <v>962939570</v>
      </c>
      <c r="J595" s="130">
        <v>960085616</v>
      </c>
      <c r="K595" s="129">
        <v>960905962.96226168</v>
      </c>
      <c r="L595" s="130">
        <v>962939570</v>
      </c>
      <c r="M595" s="108">
        <v>99.788812600399993</v>
      </c>
      <c r="N595" s="108">
        <v>16.867529637800001</v>
      </c>
      <c r="O595" s="104" t="s">
        <v>79</v>
      </c>
      <c r="P595" s="107">
        <v>0.79247839490000005</v>
      </c>
      <c r="Q595" s="109"/>
      <c r="R595" s="110"/>
    </row>
    <row r="596" spans="2:18">
      <c r="B596" s="103" t="s">
        <v>75</v>
      </c>
      <c r="C596" s="104" t="s">
        <v>95</v>
      </c>
      <c r="D596" s="105" t="s">
        <v>76</v>
      </c>
      <c r="E596" s="104" t="s">
        <v>77</v>
      </c>
      <c r="F596" s="106">
        <v>43621.57649305556</v>
      </c>
      <c r="G596" s="106">
        <v>43654</v>
      </c>
      <c r="H596" s="104" t="s">
        <v>78</v>
      </c>
      <c r="I596" s="129">
        <v>40566668</v>
      </c>
      <c r="J596" s="130">
        <v>40295108</v>
      </c>
      <c r="K596" s="129">
        <v>40217374.915594108</v>
      </c>
      <c r="L596" s="130">
        <v>40566668</v>
      </c>
      <c r="M596" s="108">
        <v>99.138965309100001</v>
      </c>
      <c r="N596" s="108">
        <v>7.7632649681999997</v>
      </c>
      <c r="O596" s="104" t="s">
        <v>79</v>
      </c>
      <c r="P596" s="107">
        <v>3.3168074700000001E-2</v>
      </c>
      <c r="Q596" s="109"/>
      <c r="R596" s="110"/>
    </row>
    <row r="597" spans="2:18">
      <c r="B597" s="103" t="s">
        <v>75</v>
      </c>
      <c r="C597" s="104" t="s">
        <v>95</v>
      </c>
      <c r="D597" s="105" t="s">
        <v>76</v>
      </c>
      <c r="E597" s="104" t="s">
        <v>77</v>
      </c>
      <c r="F597" s="106">
        <v>43623.639421296291</v>
      </c>
      <c r="G597" s="106">
        <v>43654</v>
      </c>
      <c r="H597" s="104" t="s">
        <v>78</v>
      </c>
      <c r="I597" s="129">
        <v>121901302</v>
      </c>
      <c r="J597" s="130">
        <v>121135498</v>
      </c>
      <c r="K597" s="129">
        <v>120752609.00861023</v>
      </c>
      <c r="L597" s="130">
        <v>121901302</v>
      </c>
      <c r="M597" s="108">
        <v>99.057686035700002</v>
      </c>
      <c r="N597" s="108">
        <v>7.7632624281</v>
      </c>
      <c r="O597" s="104" t="s">
        <v>79</v>
      </c>
      <c r="P597" s="107">
        <v>9.9587095400000006E-2</v>
      </c>
      <c r="Q597" s="109"/>
      <c r="R597" s="110"/>
    </row>
    <row r="598" spans="2:18" ht="15.75">
      <c r="B598" s="124"/>
      <c r="C598" s="114" t="s">
        <v>96</v>
      </c>
      <c r="D598" s="111"/>
      <c r="E598" s="111"/>
      <c r="F598" s="111"/>
      <c r="G598" s="111"/>
      <c r="H598" s="111"/>
      <c r="I598" s="131">
        <v>1325505848</v>
      </c>
      <c r="J598" s="132">
        <v>1315045788</v>
      </c>
      <c r="K598" s="131">
        <v>1314502639.8817348</v>
      </c>
      <c r="L598" s="132">
        <v>1325505848</v>
      </c>
      <c r="M598" s="113"/>
      <c r="N598" s="113"/>
      <c r="O598" s="113"/>
      <c r="P598" s="112">
        <v>1.0840966571000001</v>
      </c>
      <c r="Q598" s="114" t="s">
        <v>80</v>
      </c>
      <c r="R598" s="115">
        <v>0.6948437081061527</v>
      </c>
    </row>
    <row r="599" spans="2:18">
      <c r="B599" s="95" t="s">
        <v>88</v>
      </c>
      <c r="C599" s="96" t="s">
        <v>138</v>
      </c>
      <c r="D599" s="97" t="s">
        <v>76</v>
      </c>
      <c r="E599" s="96" t="s">
        <v>77</v>
      </c>
      <c r="F599" s="98">
        <v>43642.568518518514</v>
      </c>
      <c r="G599" s="98">
        <v>45362</v>
      </c>
      <c r="H599" s="96" t="s">
        <v>78</v>
      </c>
      <c r="I599" s="127">
        <v>5711232882</v>
      </c>
      <c r="J599" s="128">
        <v>4014794520</v>
      </c>
      <c r="K599" s="127">
        <v>4018711929.3229852</v>
      </c>
      <c r="L599" s="128">
        <v>5711232882</v>
      </c>
      <c r="M599" s="100">
        <v>70.365050985600007</v>
      </c>
      <c r="N599" s="100">
        <v>9.3073170807000007</v>
      </c>
      <c r="O599" s="96" t="s">
        <v>79</v>
      </c>
      <c r="P599" s="99">
        <v>3.314312224</v>
      </c>
      <c r="Q599" s="101"/>
      <c r="R599" s="102"/>
    </row>
    <row r="600" spans="2:18">
      <c r="B600" s="103" t="s">
        <v>88</v>
      </c>
      <c r="C600" s="104" t="s">
        <v>138</v>
      </c>
      <c r="D600" s="105" t="s">
        <v>76</v>
      </c>
      <c r="E600" s="104" t="s">
        <v>77</v>
      </c>
      <c r="F600" s="106">
        <v>43644.411180555559</v>
      </c>
      <c r="G600" s="106">
        <v>45362</v>
      </c>
      <c r="H600" s="104" t="s">
        <v>78</v>
      </c>
      <c r="I600" s="129">
        <v>839551227</v>
      </c>
      <c r="J600" s="130">
        <v>593259779</v>
      </c>
      <c r="K600" s="129">
        <v>593545177.26700687</v>
      </c>
      <c r="L600" s="130">
        <v>839551227</v>
      </c>
      <c r="M600" s="108">
        <v>70.697910762199996</v>
      </c>
      <c r="N600" s="108">
        <v>9.1740455809999997</v>
      </c>
      <c r="O600" s="104" t="s">
        <v>79</v>
      </c>
      <c r="P600" s="107">
        <v>0.48950859660000001</v>
      </c>
      <c r="Q600" s="109"/>
      <c r="R600" s="110"/>
    </row>
    <row r="601" spans="2:18">
      <c r="B601" s="103" t="s">
        <v>88</v>
      </c>
      <c r="C601" s="104" t="s">
        <v>138</v>
      </c>
      <c r="D601" s="105" t="s">
        <v>76</v>
      </c>
      <c r="E601" s="104" t="s">
        <v>77</v>
      </c>
      <c r="F601" s="106">
        <v>43644.412766203706</v>
      </c>
      <c r="G601" s="106">
        <v>45377</v>
      </c>
      <c r="H601" s="104" t="s">
        <v>78</v>
      </c>
      <c r="I601" s="129">
        <v>588155402</v>
      </c>
      <c r="J601" s="130">
        <v>414060002</v>
      </c>
      <c r="K601" s="129">
        <v>414259230.58662778</v>
      </c>
      <c r="L601" s="130">
        <v>588155402</v>
      </c>
      <c r="M601" s="108">
        <v>70.433635256599999</v>
      </c>
      <c r="N601" s="108">
        <v>9.1760164837999998</v>
      </c>
      <c r="O601" s="104" t="s">
        <v>79</v>
      </c>
      <c r="P601" s="107">
        <v>0.3416478852</v>
      </c>
      <c r="Q601" s="109"/>
      <c r="R601" s="110"/>
    </row>
    <row r="602" spans="2:18">
      <c r="B602" s="103" t="s">
        <v>88</v>
      </c>
      <c r="C602" s="104" t="s">
        <v>138</v>
      </c>
      <c r="D602" s="105" t="s">
        <v>76</v>
      </c>
      <c r="E602" s="104" t="s">
        <v>77</v>
      </c>
      <c r="F602" s="106">
        <v>43615.564004629632</v>
      </c>
      <c r="G602" s="106">
        <v>45377</v>
      </c>
      <c r="H602" s="104" t="s">
        <v>78</v>
      </c>
      <c r="I602" s="129">
        <v>724999999</v>
      </c>
      <c r="J602" s="130">
        <v>507767124</v>
      </c>
      <c r="K602" s="129">
        <v>500391977.70987225</v>
      </c>
      <c r="L602" s="130">
        <v>724999999</v>
      </c>
      <c r="M602" s="108">
        <v>69.019583227599995</v>
      </c>
      <c r="N602" s="108">
        <v>9.3068980258000007</v>
      </c>
      <c r="O602" s="104" t="s">
        <v>79</v>
      </c>
      <c r="P602" s="107">
        <v>0.41268328700000001</v>
      </c>
      <c r="Q602" s="109"/>
      <c r="R602" s="110"/>
    </row>
    <row r="603" spans="2:18" ht="15.75">
      <c r="B603" s="124"/>
      <c r="C603" s="114" t="s">
        <v>139</v>
      </c>
      <c r="D603" s="111"/>
      <c r="E603" s="111"/>
      <c r="F603" s="111"/>
      <c r="G603" s="111"/>
      <c r="H603" s="111"/>
      <c r="I603" s="131">
        <v>7863939510</v>
      </c>
      <c r="J603" s="132">
        <v>5529881425</v>
      </c>
      <c r="K603" s="131">
        <v>5526908314.8864927</v>
      </c>
      <c r="L603" s="132">
        <v>7863939510</v>
      </c>
      <c r="M603" s="113"/>
      <c r="N603" s="113"/>
      <c r="O603" s="113"/>
      <c r="P603" s="112">
        <v>4.5581519928000001</v>
      </c>
      <c r="Q603" s="114" t="s">
        <v>80</v>
      </c>
      <c r="R603" s="115">
        <v>0.78428123836563879</v>
      </c>
    </row>
    <row r="604" spans="2:18">
      <c r="B604" s="95" t="s">
        <v>123</v>
      </c>
      <c r="C604" s="96" t="s">
        <v>97</v>
      </c>
      <c r="D604" s="97" t="s">
        <v>76</v>
      </c>
      <c r="E604" s="96" t="s">
        <v>77</v>
      </c>
      <c r="F604" s="98">
        <v>43643.470856481479</v>
      </c>
      <c r="G604" s="98">
        <v>43650</v>
      </c>
      <c r="H604" s="96" t="s">
        <v>78</v>
      </c>
      <c r="I604" s="127">
        <v>3890967581</v>
      </c>
      <c r="J604" s="128">
        <v>3885751093</v>
      </c>
      <c r="K604" s="127">
        <v>3887985873.8416209</v>
      </c>
      <c r="L604" s="128">
        <v>3890967581</v>
      </c>
      <c r="M604" s="100">
        <v>99.923368491399998</v>
      </c>
      <c r="N604" s="100">
        <v>7.2457837624000003</v>
      </c>
      <c r="O604" s="96" t="s">
        <v>98</v>
      </c>
      <c r="P604" s="99">
        <v>3.2064998275000001</v>
      </c>
      <c r="Q604" s="101"/>
      <c r="R604" s="102"/>
    </row>
    <row r="605" spans="2:18">
      <c r="B605" s="103" t="s">
        <v>123</v>
      </c>
      <c r="C605" s="104" t="s">
        <v>97</v>
      </c>
      <c r="D605" s="105" t="s">
        <v>76</v>
      </c>
      <c r="E605" s="104" t="s">
        <v>77</v>
      </c>
      <c r="F605" s="106">
        <v>43166.618275462963</v>
      </c>
      <c r="G605" s="106">
        <v>44509</v>
      </c>
      <c r="H605" s="104" t="s">
        <v>78</v>
      </c>
      <c r="I605" s="129">
        <v>2938880000</v>
      </c>
      <c r="J605" s="130">
        <v>2348390127</v>
      </c>
      <c r="K605" s="129">
        <v>2318286321.4491944</v>
      </c>
      <c r="L605" s="130">
        <v>2938880000</v>
      </c>
      <c r="M605" s="108">
        <v>78.883327030999993</v>
      </c>
      <c r="N605" s="108">
        <v>7.1076662800000001</v>
      </c>
      <c r="O605" s="104" t="s">
        <v>98</v>
      </c>
      <c r="P605" s="107">
        <v>1.9119371651999999</v>
      </c>
      <c r="Q605" s="109"/>
      <c r="R605" s="110"/>
    </row>
    <row r="606" spans="2:18">
      <c r="B606" s="103" t="s">
        <v>123</v>
      </c>
      <c r="C606" s="104" t="s">
        <v>97</v>
      </c>
      <c r="D606" s="105" t="s">
        <v>76</v>
      </c>
      <c r="E606" s="104" t="s">
        <v>77</v>
      </c>
      <c r="F606" s="106">
        <v>43549.644259259258</v>
      </c>
      <c r="G606" s="106">
        <v>44097</v>
      </c>
      <c r="H606" s="104" t="s">
        <v>78</v>
      </c>
      <c r="I606" s="129">
        <v>27064856</v>
      </c>
      <c r="J606" s="130">
        <v>23007344</v>
      </c>
      <c r="K606" s="129">
        <v>23716074.129142158</v>
      </c>
      <c r="L606" s="130">
        <v>27064856</v>
      </c>
      <c r="M606" s="108">
        <v>87.626825463800003</v>
      </c>
      <c r="N606" s="108">
        <v>12.0936399759</v>
      </c>
      <c r="O606" s="104" t="s">
        <v>98</v>
      </c>
      <c r="P606" s="107">
        <v>1.9559121400000001E-2</v>
      </c>
      <c r="Q606" s="109"/>
      <c r="R606" s="110"/>
    </row>
    <row r="607" spans="2:18">
      <c r="B607" s="103" t="s">
        <v>123</v>
      </c>
      <c r="C607" s="104" t="s">
        <v>97</v>
      </c>
      <c r="D607" s="105" t="s">
        <v>76</v>
      </c>
      <c r="E607" s="104" t="s">
        <v>77</v>
      </c>
      <c r="F607" s="106">
        <v>42118.481516203705</v>
      </c>
      <c r="G607" s="106">
        <v>43732</v>
      </c>
      <c r="H607" s="104" t="s">
        <v>78</v>
      </c>
      <c r="I607" s="129">
        <v>15067123</v>
      </c>
      <c r="J607" s="130">
        <v>11084555</v>
      </c>
      <c r="K607" s="129">
        <v>10361730.084644621</v>
      </c>
      <c r="L607" s="130">
        <v>15067123</v>
      </c>
      <c r="M607" s="108">
        <v>68.770461916599999</v>
      </c>
      <c r="N607" s="108">
        <v>8.6874779175000008</v>
      </c>
      <c r="O607" s="104" t="s">
        <v>98</v>
      </c>
      <c r="P607" s="107">
        <v>8.5455263E-3</v>
      </c>
      <c r="Q607" s="109"/>
      <c r="R607" s="110"/>
    </row>
    <row r="608" spans="2:18">
      <c r="B608" s="103" t="s">
        <v>123</v>
      </c>
      <c r="C608" s="104" t="s">
        <v>97</v>
      </c>
      <c r="D608" s="105" t="s">
        <v>76</v>
      </c>
      <c r="E608" s="104" t="s">
        <v>77</v>
      </c>
      <c r="F608" s="106">
        <v>43332.54488425926</v>
      </c>
      <c r="G608" s="106">
        <v>43975</v>
      </c>
      <c r="H608" s="104" t="s">
        <v>78</v>
      </c>
      <c r="I608" s="129">
        <v>22920000</v>
      </c>
      <c r="J608" s="130">
        <v>20631130</v>
      </c>
      <c r="K608" s="129">
        <v>20292436.697502233</v>
      </c>
      <c r="L608" s="130">
        <v>22920000</v>
      </c>
      <c r="M608" s="108">
        <v>88.535936725599996</v>
      </c>
      <c r="N608" s="108">
        <v>6.531746311</v>
      </c>
      <c r="O608" s="104" t="s">
        <v>98</v>
      </c>
      <c r="P608" s="107">
        <v>1.6735579E-2</v>
      </c>
      <c r="Q608" s="109"/>
      <c r="R608" s="110"/>
    </row>
    <row r="609" spans="2:18">
      <c r="B609" s="103" t="s">
        <v>123</v>
      </c>
      <c r="C609" s="104" t="s">
        <v>97</v>
      </c>
      <c r="D609" s="105" t="s">
        <v>76</v>
      </c>
      <c r="E609" s="104" t="s">
        <v>77</v>
      </c>
      <c r="F609" s="106">
        <v>43644.547986111109</v>
      </c>
      <c r="G609" s="106">
        <v>43651</v>
      </c>
      <c r="H609" s="104" t="s">
        <v>78</v>
      </c>
      <c r="I609" s="129">
        <v>4962555283</v>
      </c>
      <c r="J609" s="130">
        <v>4955380164</v>
      </c>
      <c r="K609" s="129">
        <v>4957429138.8070803</v>
      </c>
      <c r="L609" s="130">
        <v>4962555283</v>
      </c>
      <c r="M609" s="108">
        <v>99.896703534799997</v>
      </c>
      <c r="N609" s="108">
        <v>7.8364340196000004</v>
      </c>
      <c r="O609" s="104" t="s">
        <v>98</v>
      </c>
      <c r="P609" s="107">
        <v>4.0884911093999996</v>
      </c>
      <c r="Q609" s="109"/>
      <c r="R609" s="110"/>
    </row>
    <row r="610" spans="2:18">
      <c r="B610" s="103" t="s">
        <v>123</v>
      </c>
      <c r="C610" s="104" t="s">
        <v>97</v>
      </c>
      <c r="D610" s="105" t="s">
        <v>76</v>
      </c>
      <c r="E610" s="104" t="s">
        <v>77</v>
      </c>
      <c r="F610" s="106">
        <v>43572.697372685187</v>
      </c>
      <c r="G610" s="106">
        <v>44509</v>
      </c>
      <c r="H610" s="104" t="s">
        <v>78</v>
      </c>
      <c r="I610" s="129">
        <v>1089000000</v>
      </c>
      <c r="J610" s="130">
        <v>929831401</v>
      </c>
      <c r="K610" s="129">
        <v>910858606.27117097</v>
      </c>
      <c r="L610" s="130">
        <v>1089000000</v>
      </c>
      <c r="M610" s="108">
        <v>83.641745295800007</v>
      </c>
      <c r="N610" s="108">
        <v>6.9941727996000003</v>
      </c>
      <c r="O610" s="104" t="s">
        <v>98</v>
      </c>
      <c r="P610" s="107">
        <v>0.7512033373</v>
      </c>
      <c r="Q610" s="109"/>
      <c r="R610" s="110"/>
    </row>
    <row r="611" spans="2:18">
      <c r="B611" s="103" t="s">
        <v>123</v>
      </c>
      <c r="C611" s="104" t="s">
        <v>97</v>
      </c>
      <c r="D611" s="105" t="s">
        <v>76</v>
      </c>
      <c r="E611" s="104" t="s">
        <v>77</v>
      </c>
      <c r="F611" s="106">
        <v>43097.501944444448</v>
      </c>
      <c r="G611" s="106">
        <v>43975</v>
      </c>
      <c r="H611" s="104" t="s">
        <v>78</v>
      </c>
      <c r="I611" s="129">
        <v>561687500</v>
      </c>
      <c r="J611" s="130">
        <v>482586509</v>
      </c>
      <c r="K611" s="129">
        <v>480085890.00397009</v>
      </c>
      <c r="L611" s="130">
        <v>561687500</v>
      </c>
      <c r="M611" s="108">
        <v>85.472062312899993</v>
      </c>
      <c r="N611" s="108">
        <v>6.9987027719999997</v>
      </c>
      <c r="O611" s="104" t="s">
        <v>98</v>
      </c>
      <c r="P611" s="107">
        <v>0.39593644970000003</v>
      </c>
      <c r="Q611" s="109"/>
      <c r="R611" s="110"/>
    </row>
    <row r="612" spans="2:18">
      <c r="B612" s="103" t="s">
        <v>123</v>
      </c>
      <c r="C612" s="104" t="s">
        <v>97</v>
      </c>
      <c r="D612" s="105" t="s">
        <v>76</v>
      </c>
      <c r="E612" s="104" t="s">
        <v>77</v>
      </c>
      <c r="F612" s="106">
        <v>43433.649375000001</v>
      </c>
      <c r="G612" s="106">
        <v>44461</v>
      </c>
      <c r="H612" s="104" t="s">
        <v>78</v>
      </c>
      <c r="I612" s="129">
        <v>31762329</v>
      </c>
      <c r="J612" s="130">
        <v>25425343</v>
      </c>
      <c r="K612" s="129">
        <v>25596791.204346407</v>
      </c>
      <c r="L612" s="130">
        <v>31762329</v>
      </c>
      <c r="M612" s="108">
        <v>80.5885210884</v>
      </c>
      <c r="N612" s="108">
        <v>9.1921019451999992</v>
      </c>
      <c r="O612" s="104" t="s">
        <v>98</v>
      </c>
      <c r="P612" s="107">
        <v>2.1110186400000001E-2</v>
      </c>
      <c r="Q612" s="109"/>
      <c r="R612" s="110"/>
    </row>
    <row r="613" spans="2:18">
      <c r="B613" s="103" t="s">
        <v>123</v>
      </c>
      <c r="C613" s="104" t="s">
        <v>97</v>
      </c>
      <c r="D613" s="105" t="s">
        <v>76</v>
      </c>
      <c r="E613" s="104" t="s">
        <v>77</v>
      </c>
      <c r="F613" s="106">
        <v>43640.421284722222</v>
      </c>
      <c r="G613" s="106">
        <v>43647</v>
      </c>
      <c r="H613" s="104" t="s">
        <v>78</v>
      </c>
      <c r="I613" s="129">
        <v>3888499518</v>
      </c>
      <c r="J613" s="130">
        <v>3883286339</v>
      </c>
      <c r="K613" s="129">
        <v>3887754349.8888001</v>
      </c>
      <c r="L613" s="130">
        <v>3888499518</v>
      </c>
      <c r="M613" s="108">
        <v>99.980836615599998</v>
      </c>
      <c r="N613" s="108">
        <v>7.2457835438</v>
      </c>
      <c r="O613" s="104" t="s">
        <v>98</v>
      </c>
      <c r="P613" s="107">
        <v>3.2063088850999999</v>
      </c>
      <c r="Q613" s="109"/>
      <c r="R613" s="110"/>
    </row>
    <row r="614" spans="2:18">
      <c r="B614" s="103" t="s">
        <v>123</v>
      </c>
      <c r="C614" s="104" t="s">
        <v>97</v>
      </c>
      <c r="D614" s="105" t="s">
        <v>76</v>
      </c>
      <c r="E614" s="104" t="s">
        <v>77</v>
      </c>
      <c r="F614" s="106">
        <v>43097.503136574072</v>
      </c>
      <c r="G614" s="106">
        <v>43731</v>
      </c>
      <c r="H614" s="104" t="s">
        <v>78</v>
      </c>
      <c r="I614" s="129">
        <v>1166227397</v>
      </c>
      <c r="J614" s="130">
        <v>1052758551</v>
      </c>
      <c r="K614" s="129">
        <v>1026233435.5118581</v>
      </c>
      <c r="L614" s="130">
        <v>1166227397</v>
      </c>
      <c r="M614" s="108">
        <v>87.995997877600004</v>
      </c>
      <c r="N614" s="108">
        <v>6.4964339529000004</v>
      </c>
      <c r="O614" s="104" t="s">
        <v>98</v>
      </c>
      <c r="P614" s="107">
        <v>0.84635526999999999</v>
      </c>
      <c r="Q614" s="109"/>
      <c r="R614" s="110"/>
    </row>
    <row r="615" spans="2:18">
      <c r="B615" s="103" t="s">
        <v>123</v>
      </c>
      <c r="C615" s="104" t="s">
        <v>97</v>
      </c>
      <c r="D615" s="105" t="s">
        <v>76</v>
      </c>
      <c r="E615" s="104" t="s">
        <v>77</v>
      </c>
      <c r="F615" s="106">
        <v>43510.528124999997</v>
      </c>
      <c r="G615" s="106">
        <v>45828</v>
      </c>
      <c r="H615" s="104" t="s">
        <v>78</v>
      </c>
      <c r="I615" s="129">
        <v>816536250</v>
      </c>
      <c r="J615" s="130">
        <v>554759845</v>
      </c>
      <c r="K615" s="129">
        <v>549198817.82894301</v>
      </c>
      <c r="L615" s="130">
        <v>816536250</v>
      </c>
      <c r="M615" s="108">
        <v>67.259575778699997</v>
      </c>
      <c r="N615" s="108">
        <v>7.6877567465999999</v>
      </c>
      <c r="O615" s="104" t="s">
        <v>98</v>
      </c>
      <c r="P615" s="107">
        <v>0.45293526569999998</v>
      </c>
      <c r="Q615" s="109"/>
      <c r="R615" s="110"/>
    </row>
    <row r="616" spans="2:18">
      <c r="B616" s="103" t="s">
        <v>123</v>
      </c>
      <c r="C616" s="104" t="s">
        <v>97</v>
      </c>
      <c r="D616" s="105" t="s">
        <v>76</v>
      </c>
      <c r="E616" s="104" t="s">
        <v>77</v>
      </c>
      <c r="F616" s="106">
        <v>41703.591145833336</v>
      </c>
      <c r="G616" s="106">
        <v>44097</v>
      </c>
      <c r="H616" s="104" t="s">
        <v>78</v>
      </c>
      <c r="I616" s="129">
        <v>20047500</v>
      </c>
      <c r="J616" s="130">
        <v>11573443</v>
      </c>
      <c r="K616" s="129">
        <v>11343601.787462953</v>
      </c>
      <c r="L616" s="130">
        <v>20047500</v>
      </c>
      <c r="M616" s="108">
        <v>56.583622833100002</v>
      </c>
      <c r="N616" s="108">
        <v>12.083946855800001</v>
      </c>
      <c r="O616" s="104" t="s">
        <v>98</v>
      </c>
      <c r="P616" s="107">
        <v>9.3552956000000007E-3</v>
      </c>
      <c r="Q616" s="109"/>
      <c r="R616" s="110"/>
    </row>
    <row r="617" spans="2:18" ht="15.75">
      <c r="B617" s="124"/>
      <c r="C617" s="114" t="s">
        <v>99</v>
      </c>
      <c r="D617" s="111"/>
      <c r="E617" s="111"/>
      <c r="F617" s="111"/>
      <c r="G617" s="111"/>
      <c r="H617" s="111"/>
      <c r="I617" s="131">
        <v>19431215337</v>
      </c>
      <c r="J617" s="132">
        <v>18184465844</v>
      </c>
      <c r="K617" s="131">
        <v>18109143067.505733</v>
      </c>
      <c r="L617" s="132">
        <v>19431215337</v>
      </c>
      <c r="M617" s="113"/>
      <c r="N617" s="113"/>
      <c r="O617" s="113"/>
      <c r="P617" s="112">
        <v>14.934973018600001</v>
      </c>
      <c r="Q617" s="114" t="s">
        <v>80</v>
      </c>
      <c r="R617" s="116"/>
    </row>
    <row r="618" spans="2:18">
      <c r="B618" s="95" t="s">
        <v>75</v>
      </c>
      <c r="C618" s="96" t="s">
        <v>100</v>
      </c>
      <c r="D618" s="97" t="s">
        <v>76</v>
      </c>
      <c r="E618" s="96" t="s">
        <v>77</v>
      </c>
      <c r="F618" s="98">
        <v>43572.688043981485</v>
      </c>
      <c r="G618" s="98">
        <v>44092</v>
      </c>
      <c r="H618" s="96" t="s">
        <v>78</v>
      </c>
      <c r="I618" s="127">
        <v>706520547</v>
      </c>
      <c r="J618" s="128">
        <v>641665359</v>
      </c>
      <c r="K618" s="127">
        <v>633374560.27715707</v>
      </c>
      <c r="L618" s="128">
        <v>706520547</v>
      </c>
      <c r="M618" s="100">
        <v>89.647012102700003</v>
      </c>
      <c r="N618" s="100">
        <v>7.5867025193000002</v>
      </c>
      <c r="O618" s="96" t="s">
        <v>79</v>
      </c>
      <c r="P618" s="99">
        <v>0.5223566865</v>
      </c>
      <c r="Q618" s="101"/>
      <c r="R618" s="102"/>
    </row>
    <row r="619" spans="2:18">
      <c r="B619" s="103" t="s">
        <v>75</v>
      </c>
      <c r="C619" s="104" t="s">
        <v>100</v>
      </c>
      <c r="D619" s="105" t="s">
        <v>76</v>
      </c>
      <c r="E619" s="104" t="s">
        <v>77</v>
      </c>
      <c r="F619" s="106">
        <v>43368.664270833338</v>
      </c>
      <c r="G619" s="106">
        <v>44312</v>
      </c>
      <c r="H619" s="104" t="s">
        <v>78</v>
      </c>
      <c r="I619" s="129">
        <v>354157536</v>
      </c>
      <c r="J619" s="130">
        <v>305946566</v>
      </c>
      <c r="K619" s="129">
        <v>302097764.31771916</v>
      </c>
      <c r="L619" s="130">
        <v>354157536</v>
      </c>
      <c r="M619" s="108">
        <v>85.300391382200004</v>
      </c>
      <c r="N619" s="108">
        <v>6.4321814193</v>
      </c>
      <c r="O619" s="104" t="s">
        <v>79</v>
      </c>
      <c r="P619" s="107">
        <v>0.24914607729999999</v>
      </c>
      <c r="Q619" s="109"/>
      <c r="R619" s="110"/>
    </row>
    <row r="620" spans="2:18">
      <c r="B620" s="103" t="s">
        <v>75</v>
      </c>
      <c r="C620" s="104" t="s">
        <v>100</v>
      </c>
      <c r="D620" s="105" t="s">
        <v>76</v>
      </c>
      <c r="E620" s="104" t="s">
        <v>77</v>
      </c>
      <c r="F620" s="106">
        <v>43462.659143518518</v>
      </c>
      <c r="G620" s="106">
        <v>43710</v>
      </c>
      <c r="H620" s="104" t="s">
        <v>78</v>
      </c>
      <c r="I620" s="129">
        <v>537000000</v>
      </c>
      <c r="J620" s="130">
        <v>513284834</v>
      </c>
      <c r="K620" s="129">
        <v>530777042.25783145</v>
      </c>
      <c r="L620" s="130">
        <v>537000000</v>
      </c>
      <c r="M620" s="108">
        <v>98.841162431599997</v>
      </c>
      <c r="N620" s="108">
        <v>6.873518303</v>
      </c>
      <c r="O620" s="104" t="s">
        <v>79</v>
      </c>
      <c r="P620" s="107">
        <v>0.43774245839999998</v>
      </c>
      <c r="Q620" s="109"/>
      <c r="R620" s="110"/>
    </row>
    <row r="621" spans="2:18" ht="15.75">
      <c r="B621" s="124"/>
      <c r="C621" s="114" t="s">
        <v>101</v>
      </c>
      <c r="D621" s="111"/>
      <c r="E621" s="111"/>
      <c r="F621" s="111"/>
      <c r="G621" s="111"/>
      <c r="H621" s="111"/>
      <c r="I621" s="131">
        <v>1597678083</v>
      </c>
      <c r="J621" s="132">
        <v>1460896759</v>
      </c>
      <c r="K621" s="131">
        <v>1466249366.8527079</v>
      </c>
      <c r="L621" s="132">
        <v>1597678083</v>
      </c>
      <c r="M621" s="113"/>
      <c r="N621" s="113"/>
      <c r="O621" s="113"/>
      <c r="P621" s="112">
        <v>1.2092452222000001</v>
      </c>
      <c r="Q621" s="114" t="s">
        <v>80</v>
      </c>
      <c r="R621" s="115">
        <v>0.21183585649112974</v>
      </c>
    </row>
    <row r="622" spans="2:18">
      <c r="B622" s="95" t="s">
        <v>88</v>
      </c>
      <c r="C622" s="96" t="s">
        <v>140</v>
      </c>
      <c r="D622" s="97" t="s">
        <v>76</v>
      </c>
      <c r="E622" s="96" t="s">
        <v>77</v>
      </c>
      <c r="F622" s="98">
        <v>43634.629502314812</v>
      </c>
      <c r="G622" s="98">
        <v>45446</v>
      </c>
      <c r="H622" s="96" t="s">
        <v>78</v>
      </c>
      <c r="I622" s="127">
        <v>4308904100</v>
      </c>
      <c r="J622" s="128">
        <v>3005753424</v>
      </c>
      <c r="K622" s="127">
        <v>3014318873.9438596</v>
      </c>
      <c r="L622" s="128">
        <v>4308904100</v>
      </c>
      <c r="M622" s="100">
        <v>69.955580444299997</v>
      </c>
      <c r="N622" s="100">
        <v>9.0410939799999994</v>
      </c>
      <c r="O622" s="96" t="s">
        <v>79</v>
      </c>
      <c r="P622" s="99">
        <v>2.4859691530000001</v>
      </c>
      <c r="Q622" s="101"/>
      <c r="R622" s="102"/>
    </row>
    <row r="623" spans="2:18">
      <c r="B623" s="103" t="s">
        <v>88</v>
      </c>
      <c r="C623" s="104" t="s">
        <v>140</v>
      </c>
      <c r="D623" s="105" t="s">
        <v>76</v>
      </c>
      <c r="E623" s="104" t="s">
        <v>77</v>
      </c>
      <c r="F623" s="106">
        <v>43635.631724537037</v>
      </c>
      <c r="G623" s="106">
        <v>45446</v>
      </c>
      <c r="H623" s="104" t="s">
        <v>78</v>
      </c>
      <c r="I623" s="129">
        <v>2154452060</v>
      </c>
      <c r="J623" s="130">
        <v>1503236301</v>
      </c>
      <c r="K623" s="129">
        <v>1507162581.9111865</v>
      </c>
      <c r="L623" s="130">
        <v>2154452060</v>
      </c>
      <c r="M623" s="108">
        <v>69.955726093600006</v>
      </c>
      <c r="N623" s="108">
        <v>9.0410377875000005</v>
      </c>
      <c r="O623" s="104" t="s">
        <v>79</v>
      </c>
      <c r="P623" s="107">
        <v>1.2429871701999999</v>
      </c>
      <c r="Q623" s="109"/>
      <c r="R623" s="110"/>
    </row>
    <row r="624" spans="2:18">
      <c r="B624" s="103" t="s">
        <v>88</v>
      </c>
      <c r="C624" s="104" t="s">
        <v>140</v>
      </c>
      <c r="D624" s="105" t="s">
        <v>76</v>
      </c>
      <c r="E624" s="104" t="s">
        <v>77</v>
      </c>
      <c r="F624" s="106">
        <v>43630.643310185187</v>
      </c>
      <c r="G624" s="106">
        <v>46171</v>
      </c>
      <c r="H624" s="104" t="s">
        <v>78</v>
      </c>
      <c r="I624" s="129">
        <v>164496570</v>
      </c>
      <c r="J624" s="130">
        <v>100101371</v>
      </c>
      <c r="K624" s="129">
        <v>100050120.84193566</v>
      </c>
      <c r="L624" s="130">
        <v>164496570</v>
      </c>
      <c r="M624" s="108">
        <v>60.8220103568</v>
      </c>
      <c r="N624" s="108">
        <v>9.6523520480999991</v>
      </c>
      <c r="O624" s="104" t="s">
        <v>79</v>
      </c>
      <c r="P624" s="107">
        <v>8.2513338699999994E-2</v>
      </c>
      <c r="Q624" s="109"/>
      <c r="R624" s="110"/>
    </row>
    <row r="625" spans="2:18">
      <c r="B625" s="103" t="s">
        <v>88</v>
      </c>
      <c r="C625" s="104" t="s">
        <v>140</v>
      </c>
      <c r="D625" s="105" t="s">
        <v>76</v>
      </c>
      <c r="E625" s="104" t="s">
        <v>77</v>
      </c>
      <c r="F625" s="106">
        <v>43644.565671296295</v>
      </c>
      <c r="G625" s="106">
        <v>46171</v>
      </c>
      <c r="H625" s="104" t="s">
        <v>78</v>
      </c>
      <c r="I625" s="129">
        <v>1853656651</v>
      </c>
      <c r="J625" s="130">
        <v>1130000006</v>
      </c>
      <c r="K625" s="129">
        <v>1130570684.8952944</v>
      </c>
      <c r="L625" s="130">
        <v>1853656651</v>
      </c>
      <c r="M625" s="108">
        <v>60.991375306000002</v>
      </c>
      <c r="N625" s="108">
        <v>9.6522713155000002</v>
      </c>
      <c r="O625" s="104" t="s">
        <v>79</v>
      </c>
      <c r="P625" s="107">
        <v>0.93240428949999998</v>
      </c>
      <c r="Q625" s="109"/>
      <c r="R625" s="110"/>
    </row>
    <row r="626" spans="2:18">
      <c r="B626" s="103" t="s">
        <v>88</v>
      </c>
      <c r="C626" s="104" t="s">
        <v>140</v>
      </c>
      <c r="D626" s="105" t="s">
        <v>76</v>
      </c>
      <c r="E626" s="104" t="s">
        <v>77</v>
      </c>
      <c r="F626" s="106">
        <v>43634.625798611116</v>
      </c>
      <c r="G626" s="106">
        <v>45446</v>
      </c>
      <c r="H626" s="104" t="s">
        <v>78</v>
      </c>
      <c r="I626" s="129">
        <v>3159863020</v>
      </c>
      <c r="J626" s="130">
        <v>2204219178</v>
      </c>
      <c r="K626" s="129">
        <v>2210500507.3142066</v>
      </c>
      <c r="L626" s="130">
        <v>3159863020</v>
      </c>
      <c r="M626" s="108">
        <v>69.955580141400006</v>
      </c>
      <c r="N626" s="108">
        <v>9.0410941144999999</v>
      </c>
      <c r="O626" s="104" t="s">
        <v>79</v>
      </c>
      <c r="P626" s="107">
        <v>1.8230440453000001</v>
      </c>
      <c r="Q626" s="109"/>
      <c r="R626" s="110"/>
    </row>
    <row r="627" spans="2:18" ht="15.75">
      <c r="B627" s="124"/>
      <c r="C627" s="114" t="s">
        <v>141</v>
      </c>
      <c r="D627" s="111"/>
      <c r="E627" s="111"/>
      <c r="F627" s="111"/>
      <c r="G627" s="111"/>
      <c r="H627" s="111"/>
      <c r="I627" s="131">
        <v>11641372401</v>
      </c>
      <c r="J627" s="132">
        <v>7943310280</v>
      </c>
      <c r="K627" s="131">
        <v>7962602768.9064827</v>
      </c>
      <c r="L627" s="132">
        <v>11641372401</v>
      </c>
      <c r="M627" s="113"/>
      <c r="N627" s="113"/>
      <c r="O627" s="113"/>
      <c r="P627" s="112">
        <v>6.5669179967000009</v>
      </c>
      <c r="Q627" s="114" t="s">
        <v>80</v>
      </c>
      <c r="R627" s="115">
        <v>0.77407076435951838</v>
      </c>
    </row>
    <row r="628" spans="2:18">
      <c r="B628" s="95" t="s">
        <v>75</v>
      </c>
      <c r="C628" s="96" t="s">
        <v>102</v>
      </c>
      <c r="D628" s="97" t="s">
        <v>76</v>
      </c>
      <c r="E628" s="96" t="s">
        <v>77</v>
      </c>
      <c r="F628" s="98">
        <v>43623.644097222219</v>
      </c>
      <c r="G628" s="98">
        <v>44600</v>
      </c>
      <c r="H628" s="96" t="s">
        <v>78</v>
      </c>
      <c r="I628" s="127">
        <v>637808219</v>
      </c>
      <c r="J628" s="128">
        <v>503936772</v>
      </c>
      <c r="K628" s="127">
        <v>507083001.49798161</v>
      </c>
      <c r="L628" s="128">
        <v>637808219</v>
      </c>
      <c r="M628" s="100">
        <v>79.503992954699996</v>
      </c>
      <c r="N628" s="100">
        <v>10.381289084600001</v>
      </c>
      <c r="O628" s="96" t="s">
        <v>79</v>
      </c>
      <c r="P628" s="99">
        <v>0.41820150830000002</v>
      </c>
      <c r="Q628" s="101"/>
      <c r="R628" s="102"/>
    </row>
    <row r="629" spans="2:18">
      <c r="B629" s="103" t="s">
        <v>75</v>
      </c>
      <c r="C629" s="104" t="s">
        <v>102</v>
      </c>
      <c r="D629" s="105" t="s">
        <v>76</v>
      </c>
      <c r="E629" s="104" t="s">
        <v>77</v>
      </c>
      <c r="F629" s="106">
        <v>43581.68472222222</v>
      </c>
      <c r="G629" s="106">
        <v>43941</v>
      </c>
      <c r="H629" s="104" t="s">
        <v>78</v>
      </c>
      <c r="I629" s="129">
        <v>162959588</v>
      </c>
      <c r="J629" s="130">
        <v>152864168</v>
      </c>
      <c r="K629" s="129">
        <v>154697252.06836131</v>
      </c>
      <c r="L629" s="130">
        <v>162959588</v>
      </c>
      <c r="M629" s="108">
        <v>94.929825220400005</v>
      </c>
      <c r="N629" s="108">
        <v>6.9227898574999998</v>
      </c>
      <c r="O629" s="104" t="s">
        <v>79</v>
      </c>
      <c r="P629" s="107">
        <v>0.12758192239999999</v>
      </c>
      <c r="Q629" s="109"/>
      <c r="R629" s="110"/>
    </row>
    <row r="630" spans="2:18">
      <c r="B630" s="103" t="s">
        <v>75</v>
      </c>
      <c r="C630" s="104" t="s">
        <v>102</v>
      </c>
      <c r="D630" s="105" t="s">
        <v>76</v>
      </c>
      <c r="E630" s="104" t="s">
        <v>77</v>
      </c>
      <c r="F630" s="106">
        <v>43637.660601851851</v>
      </c>
      <c r="G630" s="106">
        <v>43755</v>
      </c>
      <c r="H630" s="104" t="s">
        <v>78</v>
      </c>
      <c r="I630" s="129">
        <v>259116438</v>
      </c>
      <c r="J630" s="130">
        <v>251814936</v>
      </c>
      <c r="K630" s="129">
        <v>252372287.92161432</v>
      </c>
      <c r="L630" s="130">
        <v>259116438</v>
      </c>
      <c r="M630" s="108">
        <v>97.397251162299995</v>
      </c>
      <c r="N630" s="108">
        <v>9.3806894294000003</v>
      </c>
      <c r="O630" s="104" t="s">
        <v>79</v>
      </c>
      <c r="P630" s="107">
        <v>0.2081364809</v>
      </c>
      <c r="Q630" s="109"/>
      <c r="R630" s="110"/>
    </row>
    <row r="631" spans="2:18">
      <c r="B631" s="103" t="s">
        <v>75</v>
      </c>
      <c r="C631" s="104" t="s">
        <v>102</v>
      </c>
      <c r="D631" s="105" t="s">
        <v>76</v>
      </c>
      <c r="E631" s="104" t="s">
        <v>77</v>
      </c>
      <c r="F631" s="106">
        <v>43622.575601851851</v>
      </c>
      <c r="G631" s="106">
        <v>44600</v>
      </c>
      <c r="H631" s="104" t="s">
        <v>78</v>
      </c>
      <c r="I631" s="129">
        <v>637808219</v>
      </c>
      <c r="J631" s="130">
        <v>503800422</v>
      </c>
      <c r="K631" s="129">
        <v>507083001.34592617</v>
      </c>
      <c r="L631" s="130">
        <v>637808219</v>
      </c>
      <c r="M631" s="108">
        <v>79.503992930799996</v>
      </c>
      <c r="N631" s="108">
        <v>10.381289099</v>
      </c>
      <c r="O631" s="104" t="s">
        <v>79</v>
      </c>
      <c r="P631" s="107">
        <v>0.41820150820000002</v>
      </c>
      <c r="Q631" s="109"/>
      <c r="R631" s="110"/>
    </row>
    <row r="632" spans="2:18">
      <c r="B632" s="103" t="s">
        <v>75</v>
      </c>
      <c r="C632" s="104" t="s">
        <v>102</v>
      </c>
      <c r="D632" s="105" t="s">
        <v>76</v>
      </c>
      <c r="E632" s="104" t="s">
        <v>77</v>
      </c>
      <c r="F632" s="106">
        <v>43385.736157407402</v>
      </c>
      <c r="G632" s="106">
        <v>43655</v>
      </c>
      <c r="H632" s="104" t="s">
        <v>78</v>
      </c>
      <c r="I632" s="129">
        <v>532602740</v>
      </c>
      <c r="J632" s="130">
        <v>506509970</v>
      </c>
      <c r="K632" s="129">
        <v>510652872.6143136</v>
      </c>
      <c r="L632" s="130">
        <v>532602740</v>
      </c>
      <c r="M632" s="108">
        <v>95.878754325299994</v>
      </c>
      <c r="N632" s="108">
        <v>7.1859031743999999</v>
      </c>
      <c r="O632" s="104" t="s">
        <v>79</v>
      </c>
      <c r="P632" s="107">
        <v>0.42114565259999998</v>
      </c>
      <c r="Q632" s="109"/>
      <c r="R632" s="110"/>
    </row>
    <row r="633" spans="2:18">
      <c r="B633" s="103" t="s">
        <v>75</v>
      </c>
      <c r="C633" s="104" t="s">
        <v>102</v>
      </c>
      <c r="D633" s="105" t="s">
        <v>76</v>
      </c>
      <c r="E633" s="104" t="s">
        <v>77</v>
      </c>
      <c r="F633" s="106">
        <v>43630.570347222223</v>
      </c>
      <c r="G633" s="106">
        <v>44260</v>
      </c>
      <c r="H633" s="104" t="s">
        <v>78</v>
      </c>
      <c r="I633" s="129">
        <v>174632876</v>
      </c>
      <c r="J633" s="130">
        <v>153307049</v>
      </c>
      <c r="K633" s="129">
        <v>153850210.03993449</v>
      </c>
      <c r="L633" s="130">
        <v>174632876</v>
      </c>
      <c r="M633" s="108">
        <v>88.099224821799993</v>
      </c>
      <c r="N633" s="108">
        <v>8.4024851467000001</v>
      </c>
      <c r="O633" s="104" t="s">
        <v>79</v>
      </c>
      <c r="P633" s="107">
        <v>0.1268833499</v>
      </c>
      <c r="Q633" s="109"/>
      <c r="R633" s="110"/>
    </row>
    <row r="634" spans="2:18">
      <c r="B634" s="103" t="s">
        <v>75</v>
      </c>
      <c r="C634" s="104" t="s">
        <v>102</v>
      </c>
      <c r="D634" s="105" t="s">
        <v>76</v>
      </c>
      <c r="E634" s="104" t="s">
        <v>77</v>
      </c>
      <c r="F634" s="106">
        <v>43581.68818287037</v>
      </c>
      <c r="G634" s="106">
        <v>44399</v>
      </c>
      <c r="H634" s="104" t="s">
        <v>78</v>
      </c>
      <c r="I634" s="129">
        <v>183768493</v>
      </c>
      <c r="J634" s="130">
        <v>159608552</v>
      </c>
      <c r="K634" s="129">
        <v>161576194.56115404</v>
      </c>
      <c r="L634" s="130">
        <v>183768493</v>
      </c>
      <c r="M634" s="108">
        <v>87.923774050399999</v>
      </c>
      <c r="N634" s="108">
        <v>7.1225000563999998</v>
      </c>
      <c r="O634" s="104" t="s">
        <v>79</v>
      </c>
      <c r="P634" s="107">
        <v>0.13325512410000001</v>
      </c>
      <c r="Q634" s="109"/>
      <c r="R634" s="110"/>
    </row>
    <row r="635" spans="2:18">
      <c r="B635" s="103" t="s">
        <v>75</v>
      </c>
      <c r="C635" s="104" t="s">
        <v>102</v>
      </c>
      <c r="D635" s="105" t="s">
        <v>76</v>
      </c>
      <c r="E635" s="104" t="s">
        <v>77</v>
      </c>
      <c r="F635" s="106">
        <v>43637.660960648151</v>
      </c>
      <c r="G635" s="106">
        <v>43755</v>
      </c>
      <c r="H635" s="104" t="s">
        <v>78</v>
      </c>
      <c r="I635" s="129">
        <v>259116438</v>
      </c>
      <c r="J635" s="130">
        <v>251814936</v>
      </c>
      <c r="K635" s="129">
        <v>252372287.92161432</v>
      </c>
      <c r="L635" s="130">
        <v>259116438</v>
      </c>
      <c r="M635" s="108">
        <v>97.397251162299995</v>
      </c>
      <c r="N635" s="108">
        <v>9.3806894294000003</v>
      </c>
      <c r="O635" s="104" t="s">
        <v>79</v>
      </c>
      <c r="P635" s="107">
        <v>0.2081364809</v>
      </c>
      <c r="Q635" s="109"/>
      <c r="R635" s="110"/>
    </row>
    <row r="636" spans="2:18">
      <c r="B636" s="103" t="s">
        <v>75</v>
      </c>
      <c r="C636" s="104" t="s">
        <v>102</v>
      </c>
      <c r="D636" s="105" t="s">
        <v>76</v>
      </c>
      <c r="E636" s="104" t="s">
        <v>77</v>
      </c>
      <c r="F636" s="106">
        <v>43623.64329861111</v>
      </c>
      <c r="G636" s="106">
        <v>44600</v>
      </c>
      <c r="H636" s="104" t="s">
        <v>78</v>
      </c>
      <c r="I636" s="129">
        <v>637808219</v>
      </c>
      <c r="J636" s="130">
        <v>503936772</v>
      </c>
      <c r="K636" s="129">
        <v>507083001.49798161</v>
      </c>
      <c r="L636" s="130">
        <v>637808219</v>
      </c>
      <c r="M636" s="108">
        <v>79.503992954699996</v>
      </c>
      <c r="N636" s="108">
        <v>10.381289084600001</v>
      </c>
      <c r="O636" s="104" t="s">
        <v>79</v>
      </c>
      <c r="P636" s="107">
        <v>0.41820150830000002</v>
      </c>
      <c r="Q636" s="109"/>
      <c r="R636" s="110"/>
    </row>
    <row r="637" spans="2:18">
      <c r="B637" s="103" t="s">
        <v>75</v>
      </c>
      <c r="C637" s="104" t="s">
        <v>102</v>
      </c>
      <c r="D637" s="105" t="s">
        <v>76</v>
      </c>
      <c r="E637" s="104" t="s">
        <v>77</v>
      </c>
      <c r="F637" s="106">
        <v>43581.675682870366</v>
      </c>
      <c r="G637" s="106">
        <v>43917</v>
      </c>
      <c r="H637" s="104" t="s">
        <v>78</v>
      </c>
      <c r="I637" s="129">
        <v>166635613</v>
      </c>
      <c r="J637" s="130">
        <v>157081463</v>
      </c>
      <c r="K637" s="129">
        <v>154846889.12665269</v>
      </c>
      <c r="L637" s="130">
        <v>166635613</v>
      </c>
      <c r="M637" s="108">
        <v>92.925447531200007</v>
      </c>
      <c r="N637" s="108">
        <v>6.9227897273999996</v>
      </c>
      <c r="O637" s="104" t="s">
        <v>79</v>
      </c>
      <c r="P637" s="107">
        <v>0.12770533110000001</v>
      </c>
      <c r="Q637" s="109"/>
      <c r="R637" s="110"/>
    </row>
    <row r="638" spans="2:18">
      <c r="B638" s="103" t="s">
        <v>75</v>
      </c>
      <c r="C638" s="104" t="s">
        <v>102</v>
      </c>
      <c r="D638" s="105" t="s">
        <v>76</v>
      </c>
      <c r="E638" s="104" t="s">
        <v>77</v>
      </c>
      <c r="F638" s="106">
        <v>43637.659907407404</v>
      </c>
      <c r="G638" s="106">
        <v>43755</v>
      </c>
      <c r="H638" s="104" t="s">
        <v>78</v>
      </c>
      <c r="I638" s="129">
        <v>259116438</v>
      </c>
      <c r="J638" s="130">
        <v>251814936</v>
      </c>
      <c r="K638" s="129">
        <v>252372287.92161432</v>
      </c>
      <c r="L638" s="130">
        <v>259116438</v>
      </c>
      <c r="M638" s="108">
        <v>97.397251162299995</v>
      </c>
      <c r="N638" s="108">
        <v>9.3806894294000003</v>
      </c>
      <c r="O638" s="104" t="s">
        <v>79</v>
      </c>
      <c r="P638" s="107">
        <v>0.2081364809</v>
      </c>
      <c r="Q638" s="109"/>
      <c r="R638" s="110"/>
    </row>
    <row r="639" spans="2:18">
      <c r="B639" s="103" t="s">
        <v>75</v>
      </c>
      <c r="C639" s="104" t="s">
        <v>102</v>
      </c>
      <c r="D639" s="105" t="s">
        <v>76</v>
      </c>
      <c r="E639" s="104" t="s">
        <v>77</v>
      </c>
      <c r="F639" s="106">
        <v>43616.663217592592</v>
      </c>
      <c r="G639" s="106">
        <v>44600</v>
      </c>
      <c r="H639" s="104" t="s">
        <v>78</v>
      </c>
      <c r="I639" s="129">
        <v>637808219</v>
      </c>
      <c r="J639" s="130">
        <v>502983106</v>
      </c>
      <c r="K639" s="129">
        <v>507083002.02216089</v>
      </c>
      <c r="L639" s="130">
        <v>637808219</v>
      </c>
      <c r="M639" s="108">
        <v>79.503993036799997</v>
      </c>
      <c r="N639" s="108">
        <v>10.381289035</v>
      </c>
      <c r="O639" s="104" t="s">
        <v>79</v>
      </c>
      <c r="P639" s="107">
        <v>0.41820150880000001</v>
      </c>
      <c r="Q639" s="109"/>
      <c r="R639" s="110"/>
    </row>
    <row r="640" spans="2:18">
      <c r="B640" s="103" t="s">
        <v>75</v>
      </c>
      <c r="C640" s="104" t="s">
        <v>102</v>
      </c>
      <c r="D640" s="105" t="s">
        <v>76</v>
      </c>
      <c r="E640" s="104" t="s">
        <v>77</v>
      </c>
      <c r="F640" s="106">
        <v>43643.427372685182</v>
      </c>
      <c r="G640" s="106">
        <v>44600</v>
      </c>
      <c r="H640" s="104" t="s">
        <v>78</v>
      </c>
      <c r="I640" s="129">
        <v>637808219</v>
      </c>
      <c r="J640" s="130">
        <v>506671513</v>
      </c>
      <c r="K640" s="129">
        <v>507083001.9884823</v>
      </c>
      <c r="L640" s="130">
        <v>637808219</v>
      </c>
      <c r="M640" s="108">
        <v>79.503993031600004</v>
      </c>
      <c r="N640" s="108">
        <v>10.3812890382</v>
      </c>
      <c r="O640" s="104" t="s">
        <v>79</v>
      </c>
      <c r="P640" s="107">
        <v>0.4182015087</v>
      </c>
      <c r="Q640" s="109"/>
      <c r="R640" s="110"/>
    </row>
    <row r="641" spans="2:18">
      <c r="B641" s="103" t="s">
        <v>75</v>
      </c>
      <c r="C641" s="104" t="s">
        <v>102</v>
      </c>
      <c r="D641" s="105" t="s">
        <v>76</v>
      </c>
      <c r="E641" s="104" t="s">
        <v>77</v>
      </c>
      <c r="F641" s="106">
        <v>43623.643692129626</v>
      </c>
      <c r="G641" s="106">
        <v>44600</v>
      </c>
      <c r="H641" s="104" t="s">
        <v>78</v>
      </c>
      <c r="I641" s="129">
        <v>637808219</v>
      </c>
      <c r="J641" s="130">
        <v>503936772</v>
      </c>
      <c r="K641" s="129">
        <v>507083001.49798161</v>
      </c>
      <c r="L641" s="130">
        <v>637808219</v>
      </c>
      <c r="M641" s="108">
        <v>79.503992954699996</v>
      </c>
      <c r="N641" s="108">
        <v>10.381289084600001</v>
      </c>
      <c r="O641" s="104" t="s">
        <v>79</v>
      </c>
      <c r="P641" s="107">
        <v>0.41820150830000002</v>
      </c>
      <c r="Q641" s="109"/>
      <c r="R641" s="110"/>
    </row>
    <row r="642" spans="2:18">
      <c r="B642" s="103" t="s">
        <v>75</v>
      </c>
      <c r="C642" s="104" t="s">
        <v>102</v>
      </c>
      <c r="D642" s="105" t="s">
        <v>76</v>
      </c>
      <c r="E642" s="104" t="s">
        <v>77</v>
      </c>
      <c r="F642" s="106">
        <v>43581.681666666671</v>
      </c>
      <c r="G642" s="106">
        <v>44243</v>
      </c>
      <c r="H642" s="104" t="s">
        <v>78</v>
      </c>
      <c r="I642" s="129">
        <v>119156164</v>
      </c>
      <c r="J642" s="130">
        <v>106579320</v>
      </c>
      <c r="K642" s="129">
        <v>105467941.53563228</v>
      </c>
      <c r="L642" s="130">
        <v>119156164</v>
      </c>
      <c r="M642" s="108">
        <v>88.512367296099995</v>
      </c>
      <c r="N642" s="108">
        <v>6.9227899288000003</v>
      </c>
      <c r="O642" s="104" t="s">
        <v>79</v>
      </c>
      <c r="P642" s="107">
        <v>8.6981523899999996E-2</v>
      </c>
      <c r="Q642" s="109"/>
      <c r="R642" s="110"/>
    </row>
    <row r="643" spans="2:18">
      <c r="B643" s="103" t="s">
        <v>75</v>
      </c>
      <c r="C643" s="104" t="s">
        <v>102</v>
      </c>
      <c r="D643" s="105" t="s">
        <v>76</v>
      </c>
      <c r="E643" s="104" t="s">
        <v>77</v>
      </c>
      <c r="F643" s="106">
        <v>43637.660277777773</v>
      </c>
      <c r="G643" s="106">
        <v>43755</v>
      </c>
      <c r="H643" s="104" t="s">
        <v>78</v>
      </c>
      <c r="I643" s="129">
        <v>259116438</v>
      </c>
      <c r="J643" s="130">
        <v>251814936</v>
      </c>
      <c r="K643" s="129">
        <v>252372287.92161432</v>
      </c>
      <c r="L643" s="130">
        <v>259116438</v>
      </c>
      <c r="M643" s="108">
        <v>97.397251162299995</v>
      </c>
      <c r="N643" s="108">
        <v>9.3806894294000003</v>
      </c>
      <c r="O643" s="104" t="s">
        <v>79</v>
      </c>
      <c r="P643" s="107">
        <v>0.2081364809</v>
      </c>
      <c r="Q643" s="109"/>
      <c r="R643" s="110"/>
    </row>
    <row r="644" spans="2:18">
      <c r="B644" s="103" t="s">
        <v>75</v>
      </c>
      <c r="C644" s="104" t="s">
        <v>102</v>
      </c>
      <c r="D644" s="105" t="s">
        <v>76</v>
      </c>
      <c r="E644" s="104" t="s">
        <v>77</v>
      </c>
      <c r="F644" s="106">
        <v>43616.664027777777</v>
      </c>
      <c r="G644" s="106">
        <v>43696</v>
      </c>
      <c r="H644" s="104" t="s">
        <v>78</v>
      </c>
      <c r="I644" s="129">
        <v>112691236</v>
      </c>
      <c r="J644" s="130">
        <v>110936994</v>
      </c>
      <c r="K644" s="129">
        <v>110708207.70482542</v>
      </c>
      <c r="L644" s="130">
        <v>112691236</v>
      </c>
      <c r="M644" s="108">
        <v>98.240299453999995</v>
      </c>
      <c r="N644" s="108">
        <v>7.4958288447000001</v>
      </c>
      <c r="O644" s="104" t="s">
        <v>79</v>
      </c>
      <c r="P644" s="107">
        <v>9.1303276399999994E-2</v>
      </c>
      <c r="Q644" s="109"/>
      <c r="R644" s="110"/>
    </row>
    <row r="645" spans="2:18">
      <c r="B645" s="103" t="s">
        <v>75</v>
      </c>
      <c r="C645" s="104" t="s">
        <v>102</v>
      </c>
      <c r="D645" s="105" t="s">
        <v>76</v>
      </c>
      <c r="E645" s="104" t="s">
        <v>77</v>
      </c>
      <c r="F645" s="106">
        <v>43384.675138888888</v>
      </c>
      <c r="G645" s="106">
        <v>44186</v>
      </c>
      <c r="H645" s="104" t="s">
        <v>78</v>
      </c>
      <c r="I645" s="129">
        <v>242060872</v>
      </c>
      <c r="J645" s="130">
        <v>210469002</v>
      </c>
      <c r="K645" s="129">
        <v>208310134.96290928</v>
      </c>
      <c r="L645" s="130">
        <v>242060872</v>
      </c>
      <c r="M645" s="108">
        <v>86.056921650199996</v>
      </c>
      <c r="N645" s="108">
        <v>7.2290080552999996</v>
      </c>
      <c r="O645" s="104" t="s">
        <v>79</v>
      </c>
      <c r="P645" s="107">
        <v>0.17179754080000001</v>
      </c>
      <c r="Q645" s="109"/>
      <c r="R645" s="110"/>
    </row>
    <row r="646" spans="2:18" ht="15.75">
      <c r="B646" s="124"/>
      <c r="C646" s="114" t="s">
        <v>103</v>
      </c>
      <c r="D646" s="111"/>
      <c r="E646" s="111"/>
      <c r="F646" s="111"/>
      <c r="G646" s="111"/>
      <c r="H646" s="111"/>
      <c r="I646" s="131">
        <v>6557822648</v>
      </c>
      <c r="J646" s="132">
        <v>5589881619</v>
      </c>
      <c r="K646" s="131">
        <v>5612096864.1507549</v>
      </c>
      <c r="L646" s="132">
        <v>6557822648</v>
      </c>
      <c r="M646" s="113"/>
      <c r="N646" s="113"/>
      <c r="O646" s="113"/>
      <c r="P646" s="112">
        <v>4.6284086954000001</v>
      </c>
      <c r="Q646" s="114" t="s">
        <v>80</v>
      </c>
      <c r="R646" s="115">
        <v>0.93572566545563829</v>
      </c>
    </row>
    <row r="647" spans="2:18" ht="15.75">
      <c r="B647" s="117"/>
      <c r="C647" s="101"/>
      <c r="D647" s="101"/>
      <c r="E647" s="101"/>
      <c r="F647" s="118" t="s">
        <v>104</v>
      </c>
      <c r="G647" s="119"/>
      <c r="H647" s="119"/>
      <c r="I647" s="142">
        <v>11120777085.019518</v>
      </c>
      <c r="J647" s="143" t="s">
        <v>105</v>
      </c>
      <c r="K647" s="143" t="s">
        <v>105</v>
      </c>
      <c r="L647" s="144"/>
      <c r="M647" s="143" t="s">
        <v>105</v>
      </c>
      <c r="N647" s="144"/>
      <c r="O647" s="144"/>
      <c r="P647" s="120">
        <v>9.1715276141000004</v>
      </c>
      <c r="Q647" s="119"/>
      <c r="R647" s="121"/>
    </row>
    <row r="648" spans="2:18" ht="15.75">
      <c r="B648" s="123"/>
      <c r="C648" s="122"/>
      <c r="D648" s="122"/>
      <c r="E648" s="122"/>
      <c r="F648" s="145" t="s">
        <v>106</v>
      </c>
      <c r="G648" s="94"/>
      <c r="H648" s="94"/>
      <c r="I648" s="146">
        <v>312336258.5866816</v>
      </c>
      <c r="J648" s="147" t="s">
        <v>105</v>
      </c>
      <c r="K648" s="147" t="s">
        <v>105</v>
      </c>
      <c r="L648" s="148"/>
      <c r="M648" s="147" t="s">
        <v>105</v>
      </c>
      <c r="N648" s="148"/>
      <c r="O648" s="148"/>
      <c r="P648" s="122"/>
      <c r="Q648" s="122"/>
      <c r="R648" s="110"/>
    </row>
    <row r="649" spans="2:18" ht="15.75">
      <c r="B649" s="123"/>
      <c r="C649" s="122"/>
      <c r="D649" s="122"/>
      <c r="E649" s="122"/>
      <c r="F649" s="145" t="s">
        <v>107</v>
      </c>
      <c r="G649" s="94"/>
      <c r="H649" s="94"/>
      <c r="I649" s="146">
        <v>23200257.520869341</v>
      </c>
      <c r="J649" s="147" t="s">
        <v>105</v>
      </c>
      <c r="K649" s="147" t="s">
        <v>105</v>
      </c>
      <c r="L649" s="148"/>
      <c r="M649" s="147" t="s">
        <v>105</v>
      </c>
      <c r="N649" s="148"/>
      <c r="O649" s="148"/>
      <c r="P649" s="122"/>
      <c r="Q649" s="122"/>
      <c r="R649" s="110"/>
    </row>
    <row r="650" spans="2:18" ht="15.75">
      <c r="B650" s="124"/>
      <c r="C650" s="113"/>
      <c r="D650" s="113"/>
      <c r="E650" s="113"/>
      <c r="F650" s="125" t="s">
        <v>108</v>
      </c>
      <c r="G650" s="133"/>
      <c r="H650" s="133"/>
      <c r="I650" s="149">
        <v>156842282079.08533</v>
      </c>
      <c r="J650" s="149">
        <v>124689567879</v>
      </c>
      <c r="K650" s="149">
        <v>110132492303.55743</v>
      </c>
      <c r="L650" s="149">
        <v>145432368993</v>
      </c>
      <c r="M650" s="150"/>
      <c r="N650" s="151"/>
      <c r="O650" s="151"/>
      <c r="P650" s="152">
        <v>100.00000000059997</v>
      </c>
      <c r="Q650" s="111"/>
      <c r="R650" s="126"/>
    </row>
  </sheetData>
  <mergeCells count="6">
    <mergeCell ref="B411:R411"/>
    <mergeCell ref="B412:R412"/>
    <mergeCell ref="B413:R413"/>
    <mergeCell ref="B2:R2"/>
    <mergeCell ref="B3:R3"/>
    <mergeCell ref="B4:R4"/>
  </mergeCells>
  <hyperlinks>
    <hyperlink ref="A1" location="INDICE!A1" display="INDICE"/>
  </hyperlinks>
  <pageMargins left="0.7" right="0.7" top="0.75" bottom="0.75" header="0.3" footer="0.3"/>
  <pageSetup paperSize="9" orientation="portrait"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VWTf5Amg937jBFkgFzmpARDStk8q0okN/CeoRnvaLLI=</DigestValue>
    </Reference>
    <Reference Type="http://www.w3.org/2000/09/xmldsig#Object" URI="#idOfficeObject">
      <DigestMethod Algorithm="http://www.w3.org/2001/04/xmlenc#sha256"/>
      <DigestValue>g64+kp1o386Y3JSXiRkJxBz23GBZmKTEyow3Mfwzke0=</DigestValue>
    </Reference>
    <Reference Type="http://uri.etsi.org/01903#SignedProperties" URI="#idSignedProperties">
      <Transforms>
        <Transform Algorithm="http://www.w3.org/TR/2001/REC-xml-c14n-20010315"/>
      </Transforms>
      <DigestMethod Algorithm="http://www.w3.org/2001/04/xmlenc#sha256"/>
      <DigestValue>X5dSrV0bQxZQR9GapGcxlrrSFHgQMOdosPExp7DH7Sk=</DigestValue>
    </Reference>
  </SignedInfo>
  <SignatureValue>IPO6OPP1aYRtBVczMNlW5ZfWSesPuKP/JtiPK4nkGyCUogoZXU/GEhGgaKJ9dERsoY+u8cktLxlL
vr6n5ZesFbjVXakv2Mjf2iTPXIdr8ax+htqjxPZcVAxl8LZYHT3J6hD44dEWFzV0jGJMR4RXQ4KQ
vHGryVOq/mDHeHep8PFCduxP75Hd85230CYz70jtA/lSS19S6vTDWQhIzC+fJfzB4Mlrmx0kE6pT
RFZCO4DPhs50R/e0/KusQMi2bDDrwc/8QkwwGI2cRrFgJaZj6mnjiqfYn6fp7UNCSad3dWE+dea5
Yqn1CpVA/e/oI0cGmXr96gs/k5EgeMGuFIjtUA==</SignatureValue>
  <KeyInfo>
    <X509Data>
      <X509Certificate>MIIIATCCBemgAwIBAgIISAB9cwr3qAowDQYJKoZIhvcNAQELBQAwWzEXMBUGA1UEBRMOUlVDIDgwMDUwMTcyLTExGjAYBgNVBAMTEUNBLURPQ1VNRU5UQSBTLkEuMRcwFQYDVQQKEw5ET0NVTUVOVEEgUy5BLjELMAkGA1UEBhMCUFkwHhcNMTkwNTEzMTcxNzM1WhcNMjEwNTEyMTcyNzM1WjCBpTELMAkGA1UEBhMCUFkxFzAVBgNVBAQMDlBBUkVERVMgRlJBTkNPMRIwEAYDVQQFEwlDSTE0OTYwMDUxFjAUBgNVBCoMDUNFU0FSIEVTVEVCQU4xFzAVBgNVBAoMDlBFUlNPTkEgRklTSUNBMREwDwYDVQQLDAhGSVJNQSBGMjElMCMGA1UEAwwcQ0VTQVIgRVNURUJBTiBQQVJFREVTIEZSQU5DTzCCASIwDQYJKoZIhvcNAQEBBQADggEPADCCAQoCggEBALWpZIBLQVFcowTc/us+HefMPkoppXE2edTXR03REw2oA3nWSO24If+PFieIX2v7lqUwukt1tg+cJbGUFeEKGDLBb1SDTEmhjVOpBdx3tVZSZaDuR5NgfNLp+U63kFR8hjksFVqjKQeYJpilhOHeDSmrRtoh2jOlGPAzkjMbpm0UMeB4OBPXBCHcTkMSup8JmkiN62KKApkyqMamiiXgweLy9E9Dv4B0J9n5zreWYtpMctTOJsN17dxfFuwq4zDb2zXSr/Wx//f6YMDoTCGZT8io4dKCz+J2/4TdoNlOXc4QJRIlj2WGWKgymP0bzdY5CLD9TaNAcMBGIIKu19keWDUCAwEAAaOCA3wwggN4MAwGA1UdEwEB/wQCMAAwDgYDVR0PAQH/BAQDAgXgMCoGA1UdJQEB/wQgMB4GCCsGAQUFBwMBBggrBgEFBQcDAgYIKwYBBQUHAwQwHQYDVR0OBBYEFD/vs4CiuSDl5ne6P8a29fEja+ZGMIGWBggrBgEFBQcBAQSBiTCBhjA5BggrBgEFBQcwAYYtaHR0cD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EGA1UdEQQaMBiBFmNwYXJlZGVzQGNhZGllbS5jb20ucHkwggHdBgNVHSAEggHUMIIB0DCCAcwGDisGAQQBgvk7AQEBBgEBMIIBuDA/BggrBgEFBQcCARYzaHR0cHM6Ly93d3cuZG9jdW1lbnRhLmNvbS5weS9maXJtYWRpZ2l0YWwvZGVzY2FyZ2FzMIHABggrBgEFBQcCAjCBsxqBsEVzdGUgZXMgdW4gY2VydGlmaWNhZG8gZGUgcGVyc29uYSBm7XNpY2EgY3V5YSBjbGF2ZSBwcml2YWRhIGVzdOEgY29udGVuaWRhIGVuIHVuIG3zZHVsbyBkZSBoYXJkd2FyZSBzZWd1cm8geSBzdSBmaW5hbGlkYWQgZXMgYXV0ZW50aWNhciBhIHN1IHRpdHVsYXIgbyBnZW5lcmFyIGZpcm1hcyBkaWdpdGFsZXMuMIGxBggrBgEFBQcCAjCBpBqBoVRoaXMgaXMgYW4gZW5kIHVzZXIgY2VydGlmaWNhdGUgd2hvc2UgcHJpdmF0ZSBrZXkgaXMgZW1iZWRkZWQgd2l0aGluIGEgc2VjdXJlIGhhcmR3YXJlIG1vZHVsZSB0aGF0IGFpbXMgdG8gYXV0aGVudGljYXRlIGl0cyBvd25lciBvciBnZW5lcmF0ZSBkaWdpdGFsIHNpZ25hdHVyZXMuMA0GCSqGSIb3DQEBCwUAA4ICAQDUqNtzz1hZqH+jNEk3bWwIln8l1JOoxiHVMcRvlW5QflDGO2+xnssX43OWQzFjdADvBJ5kL3w3ePM/FEC9Hdcx9/NDgIqwaWrO2BDPnUKTr4rcTEPVquwggsu8xLZOM/PyGvMqqu9kGl5pnrqX6l+ysCjYuW3PlYAj8h26kQrmsvZHdaifUlAY0MAEXTpQitEewTuX5hn+zKxKzbSpGvFyNTx6kGlTkfZ52n24WJGGV/+1L6sFOf2kjlcEAoSgknOYwf6iROVi/TSGAs510VnpO9oKzlRVK69h493bzzvb0s3QF4Kjt5N/IZFIw8/NVHXh87lEojoMFVadC5t0TykAYpmut3Y9wBVN8oQzyJiq5RuDwlk27+nhoZetV4O3akgGEHwTqEa0c/T1D1YnfcS72s6JVpcw8Bk8yjstneyEjyA/9YM6XL+5cBMY03odKtbKoiqZp7EsLVpVNg/2pkvE7M0kwzxDULpMbghxP3UF7sHyFWDPJXBrRA21NVycA8AOEDNIjr9+X4exBXBLGlpjuOCYvNqMjOMCjQ2+Y8jzErF5KoKisqPn02ZmN3D9e0VEQWjPrVymXdl/VVe+50vGoeswJhM8xfum7S/Ts+vcyBESnyQz+yY/khUtLSiiTwPcr2X1BOom2I6JAjviAaTq4f+MASs0Q9xVAo5d5OzKn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LZfNStaFEaOLbZkyfk722Lm0buyYo7hP6sRYV0HyPag=</DigestValue>
      </Reference>
      <Reference URI="/xl/calcChain.xml?ContentType=application/vnd.openxmlformats-officedocument.spreadsheetml.calcChain+xml">
        <DigestMethod Algorithm="http://www.w3.org/2001/04/xmlenc#sha256"/>
        <DigestValue>spzp6t7Gc6jZ5JAqC4eXLEPM9uHkKY/VnU2Zw1+3J1w=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LWz+fCKEVbyszgKW04sbKa81P74WMUThU1Sy3SYxZrE=</DigestValue>
      </Reference>
      <Reference URI="/xl/externalLinks/externalLink1.xml?ContentType=application/vnd.openxmlformats-officedocument.spreadsheetml.externalLink+xml">
        <DigestMethod Algorithm="http://www.w3.org/2001/04/xmlenc#sha256"/>
        <DigestValue>e9d2xBJ2qaM1tgkne5wRJhp1lV1FvGjQeQNkZ3JRXKE=</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10.bin?ContentType=application/vnd.openxmlformats-officedocument.spreadsheetml.printerSettings">
        <DigestMethod Algorithm="http://www.w3.org/2001/04/xmlenc#sha256"/>
        <DigestValue>eVjXeZ10CbG0ABS/u3cMT+k3tgPjCKK2T3aQgaYiuXE=</DigestValue>
      </Reference>
      <Reference URI="/xl/printerSettings/printerSettings11.bin?ContentType=application/vnd.openxmlformats-officedocument.spreadsheetml.printerSettings">
        <DigestMethod Algorithm="http://www.w3.org/2001/04/xmlenc#sha256"/>
        <DigestValue>8uuDiYskLg0ZBuBN8EWDPaFPiGHM9zXZIatAQICPsmQ=</DigestValue>
      </Reference>
      <Reference URI="/xl/printerSettings/printerSettings12.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uz/qIlFr/UwynZFcgTPJpVnax7pTcsoFR5EL4f/g+RM=</DigestValue>
      </Reference>
      <Reference URI="/xl/printerSettings/printerSettings4.bin?ContentType=application/vnd.openxmlformats-officedocument.spreadsheetml.printerSettings">
        <DigestMethod Algorithm="http://www.w3.org/2001/04/xmlenc#sha256"/>
        <DigestValue>uz/qIlFr/UwynZFcgTPJpVnax7pTcsoFR5EL4f/g+RM=</DigestValue>
      </Reference>
      <Reference URI="/xl/printerSettings/printerSettings5.bin?ContentType=application/vnd.openxmlformats-officedocument.spreadsheetml.printerSettings">
        <DigestMethod Algorithm="http://www.w3.org/2001/04/xmlenc#sha256"/>
        <DigestValue>uz/qIlFr/UwynZFcgTPJpVnax7pTcsoFR5EL4f/g+RM=</DigestValue>
      </Reference>
      <Reference URI="/xl/printerSettings/printerSettings6.bin?ContentType=application/vnd.openxmlformats-officedocument.spreadsheetml.printerSettings">
        <DigestMethod Algorithm="http://www.w3.org/2001/04/xmlenc#sha256"/>
        <DigestValue>uz/qIlFr/UwynZFcgTPJpVnax7pTcsoFR5EL4f/g+RM=</DigestValue>
      </Reference>
      <Reference URI="/xl/printerSettings/printerSettings7.bin?ContentType=application/vnd.openxmlformats-officedocument.spreadsheetml.printerSettings">
        <DigestMethod Algorithm="http://www.w3.org/2001/04/xmlenc#sha256"/>
        <DigestValue>uz/qIlFr/UwynZFcgTPJpVnax7pTcsoFR5EL4f/g+RM=</DigestValue>
      </Reference>
      <Reference URI="/xl/printerSettings/printerSettings8.bin?ContentType=application/vnd.openxmlformats-officedocument.spreadsheetml.printerSettings">
        <DigestMethod Algorithm="http://www.w3.org/2001/04/xmlenc#sha256"/>
        <DigestValue>uz/qIlFr/UwynZFcgTPJpVnax7pTcsoFR5EL4f/g+RM=</DigestValue>
      </Reference>
      <Reference URI="/xl/printerSettings/printerSettings9.bin?ContentType=application/vnd.openxmlformats-officedocument.spreadsheetml.printerSettings">
        <DigestMethod Algorithm="http://www.w3.org/2001/04/xmlenc#sha256"/>
        <DigestValue>HcPSQCzo+z5J5zpYKVp+DwMJ9F+AYxSK3PdNEQMFQtc=</DigestValue>
      </Reference>
      <Reference URI="/xl/sharedStrings.xml?ContentType=application/vnd.openxmlformats-officedocument.spreadsheetml.sharedStrings+xml">
        <DigestMethod Algorithm="http://www.w3.org/2001/04/xmlenc#sha256"/>
        <DigestValue>g/7a2ue3YEP9kXQKpp5RIcTbSdgeP7wGfmFHOIhkNRs=</DigestValue>
      </Reference>
      <Reference URI="/xl/styles.xml?ContentType=application/vnd.openxmlformats-officedocument.spreadsheetml.styles+xml">
        <DigestMethod Algorithm="http://www.w3.org/2001/04/xmlenc#sha256"/>
        <DigestValue>VxQGnvSLT0eBVRiX8OKeJ2xzMl+L3F+LiGEsnvMm60c=</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swYNOpFtdYq38+YCKgARsJ2w01HiAjBouAzAJ0MItIM=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YqktcqIwg3VVuFnnj303wbXEy0dwQQF/7206M+DOUy4=</DigestValue>
      </Reference>
      <Reference URI="/xl/worksheets/sheet10.xml?ContentType=application/vnd.openxmlformats-officedocument.spreadsheetml.worksheet+xml">
        <DigestMethod Algorithm="http://www.w3.org/2001/04/xmlenc#sha256"/>
        <DigestValue>AwvQsKj/mNcqihr/KQWlOUI0XqTJIF2PvdowgbZ7ksk=</DigestValue>
      </Reference>
      <Reference URI="/xl/worksheets/sheet11.xml?ContentType=application/vnd.openxmlformats-officedocument.spreadsheetml.worksheet+xml">
        <DigestMethod Algorithm="http://www.w3.org/2001/04/xmlenc#sha256"/>
        <DigestValue>DTXRDZRfYUmFVgZYDw2s/nVLlHnpn5pwFACSJAKSJ/M=</DigestValue>
      </Reference>
      <Reference URI="/xl/worksheets/sheet12.xml?ContentType=application/vnd.openxmlformats-officedocument.spreadsheetml.worksheet+xml">
        <DigestMethod Algorithm="http://www.w3.org/2001/04/xmlenc#sha256"/>
        <DigestValue>uukOPyNldSSGCY43TptJAzsPtIg3YAAE3/SaatFZ8ro=</DigestValue>
      </Reference>
      <Reference URI="/xl/worksheets/sheet13.xml?ContentType=application/vnd.openxmlformats-officedocument.spreadsheetml.worksheet+xml">
        <DigestMethod Algorithm="http://www.w3.org/2001/04/xmlenc#sha256"/>
        <DigestValue>YcHZpG0oG5DmmwyA3Qg5k9HUwiaOtzDF1MOX3ncFA8o=</DigestValue>
      </Reference>
      <Reference URI="/xl/worksheets/sheet14.xml?ContentType=application/vnd.openxmlformats-officedocument.spreadsheetml.worksheet+xml">
        <DigestMethod Algorithm="http://www.w3.org/2001/04/xmlenc#sha256"/>
        <DigestValue>6eGQgpAnBwc3m962RL/bZ9Qj6Id/ygCY/e3gORWOGfY=</DigestValue>
      </Reference>
      <Reference URI="/xl/worksheets/sheet15.xml?ContentType=application/vnd.openxmlformats-officedocument.spreadsheetml.worksheet+xml">
        <DigestMethod Algorithm="http://www.w3.org/2001/04/xmlenc#sha256"/>
        <DigestValue>0B29XoEZibQFsi9w61pOek8bKoBqWBtO5pWf8Nm94z0=</DigestValue>
      </Reference>
      <Reference URI="/xl/worksheets/sheet16.xml?ContentType=application/vnd.openxmlformats-officedocument.spreadsheetml.worksheet+xml">
        <DigestMethod Algorithm="http://www.w3.org/2001/04/xmlenc#sha256"/>
        <DigestValue>2jUeD90RdzTwxOPxTLf643GzER0d882BjJa3hn9FV2s=</DigestValue>
      </Reference>
      <Reference URI="/xl/worksheets/sheet17.xml?ContentType=application/vnd.openxmlformats-officedocument.spreadsheetml.worksheet+xml">
        <DigestMethod Algorithm="http://www.w3.org/2001/04/xmlenc#sha256"/>
        <DigestValue>6GuXNwUjL7bpTVHE3kpqddmc/83aQTEdw0cHy6ZSRH8=</DigestValue>
      </Reference>
      <Reference URI="/xl/worksheets/sheet18.xml?ContentType=application/vnd.openxmlformats-officedocument.spreadsheetml.worksheet+xml">
        <DigestMethod Algorithm="http://www.w3.org/2001/04/xmlenc#sha256"/>
        <DigestValue>MmTCgSpzst7Xj76A6N1z8C5cohIK87NERuLYD4UFd9U=</DigestValue>
      </Reference>
      <Reference URI="/xl/worksheets/sheet19.xml?ContentType=application/vnd.openxmlformats-officedocument.spreadsheetml.worksheet+xml">
        <DigestMethod Algorithm="http://www.w3.org/2001/04/xmlenc#sha256"/>
        <DigestValue>BJOlGwNNhyFqH/RuxWhJq/Ws8hmyMCc6qd2xVrG3++w=</DigestValue>
      </Reference>
      <Reference URI="/xl/worksheets/sheet2.xml?ContentType=application/vnd.openxmlformats-officedocument.spreadsheetml.worksheet+xml">
        <DigestMethod Algorithm="http://www.w3.org/2001/04/xmlenc#sha256"/>
        <DigestValue>SPqGrZJrF4AScRbI7aaUkQTSuy1lWHOApDS4h3z3BO8=</DigestValue>
      </Reference>
      <Reference URI="/xl/worksheets/sheet20.xml?ContentType=application/vnd.openxmlformats-officedocument.spreadsheetml.worksheet+xml">
        <DigestMethod Algorithm="http://www.w3.org/2001/04/xmlenc#sha256"/>
        <DigestValue>vLeNpeRgarwlDWmpdMf/wafk9uK3RYPNmkLaEDrYpLc=</DigestValue>
      </Reference>
      <Reference URI="/xl/worksheets/sheet21.xml?ContentType=application/vnd.openxmlformats-officedocument.spreadsheetml.worksheet+xml">
        <DigestMethod Algorithm="http://www.w3.org/2001/04/xmlenc#sha256"/>
        <DigestValue>FxDf1gFiFlwE1vzyZJS5lLj1REhR0S3nSYOhfBuiJ/U=</DigestValue>
      </Reference>
      <Reference URI="/xl/worksheets/sheet22.xml?ContentType=application/vnd.openxmlformats-officedocument.spreadsheetml.worksheet+xml">
        <DigestMethod Algorithm="http://www.w3.org/2001/04/xmlenc#sha256"/>
        <DigestValue>hNHjU+hVtp0sX88xMNXqbapDmspKc4Fv5NobEBF5B3A=</DigestValue>
      </Reference>
      <Reference URI="/xl/worksheets/sheet23.xml?ContentType=application/vnd.openxmlformats-officedocument.spreadsheetml.worksheet+xml">
        <DigestMethod Algorithm="http://www.w3.org/2001/04/xmlenc#sha256"/>
        <DigestValue>10qL9TtuXdQuQjylsF63+UqjYzBS5xBYlvYS/eNFGg8=</DigestValue>
      </Reference>
      <Reference URI="/xl/worksheets/sheet24.xml?ContentType=application/vnd.openxmlformats-officedocument.spreadsheetml.worksheet+xml">
        <DigestMethod Algorithm="http://www.w3.org/2001/04/xmlenc#sha256"/>
        <DigestValue>Vq1IEQgY64gbJjSOmPQ4zAnIKYA807qhgEZeS/qZRXI=</DigestValue>
      </Reference>
      <Reference URI="/xl/worksheets/sheet25.xml?ContentType=application/vnd.openxmlformats-officedocument.spreadsheetml.worksheet+xml">
        <DigestMethod Algorithm="http://www.w3.org/2001/04/xmlenc#sha256"/>
        <DigestValue>h2NwIYjNbcTbWxIBvK8ARd3NULuWTgLFdJP0UCv/AGE=</DigestValue>
      </Reference>
      <Reference URI="/xl/worksheets/sheet26.xml?ContentType=application/vnd.openxmlformats-officedocument.spreadsheetml.worksheet+xml">
        <DigestMethod Algorithm="http://www.w3.org/2001/04/xmlenc#sha256"/>
        <DigestValue>hrbd17b9Hb/zzk+BWzno2vWLQrRGQe3Vgu/7kRNQ9wA=</DigestValue>
      </Reference>
      <Reference URI="/xl/worksheets/sheet27.xml?ContentType=application/vnd.openxmlformats-officedocument.spreadsheetml.worksheet+xml">
        <DigestMethod Algorithm="http://www.w3.org/2001/04/xmlenc#sha256"/>
        <DigestValue>ludGFVHZ/saPx9WEx+haj0pDD2zmyN8pWJQrAMALFk4=</DigestValue>
      </Reference>
      <Reference URI="/xl/worksheets/sheet28.xml?ContentType=application/vnd.openxmlformats-officedocument.spreadsheetml.worksheet+xml">
        <DigestMethod Algorithm="http://www.w3.org/2001/04/xmlenc#sha256"/>
        <DigestValue>WBCJCD+YDOJgqFLtAKhhldpF7ezoauV9ulgTUM+5Ayc=</DigestValue>
      </Reference>
      <Reference URI="/xl/worksheets/sheet29.xml?ContentType=application/vnd.openxmlformats-officedocument.spreadsheetml.worksheet+xml">
        <DigestMethod Algorithm="http://www.w3.org/2001/04/xmlenc#sha256"/>
        <DigestValue>/D1rGIw/FXZmWlVItl9OnjmcnDB34Cu7CYwk6BemoHs=</DigestValue>
      </Reference>
      <Reference URI="/xl/worksheets/sheet3.xml?ContentType=application/vnd.openxmlformats-officedocument.spreadsheetml.worksheet+xml">
        <DigestMethod Algorithm="http://www.w3.org/2001/04/xmlenc#sha256"/>
        <DigestValue>4sjz/HsFhbrWHFi50zkQGuZooNKakePZ95+ypSOc1Ck=</DigestValue>
      </Reference>
      <Reference URI="/xl/worksheets/sheet4.xml?ContentType=application/vnd.openxmlformats-officedocument.spreadsheetml.worksheet+xml">
        <DigestMethod Algorithm="http://www.w3.org/2001/04/xmlenc#sha256"/>
        <DigestValue>8J4LNIGkAa6zWL/Q7yXOxCEywor50EwOQ6o34AQgk3U=</DigestValue>
      </Reference>
      <Reference URI="/xl/worksheets/sheet5.xml?ContentType=application/vnd.openxmlformats-officedocument.spreadsheetml.worksheet+xml">
        <DigestMethod Algorithm="http://www.w3.org/2001/04/xmlenc#sha256"/>
        <DigestValue>7iKk69y9tiZP6C4P1f2WzViFRa4PgSW5usQPqr7xoT8=</DigestValue>
      </Reference>
      <Reference URI="/xl/worksheets/sheet6.xml?ContentType=application/vnd.openxmlformats-officedocument.spreadsheetml.worksheet+xml">
        <DigestMethod Algorithm="http://www.w3.org/2001/04/xmlenc#sha256"/>
        <DigestValue>YyPJ8SHibZxY9w6DvfsBnojxWdlTF6THjHPjS0Ha6xg=</DigestValue>
      </Reference>
      <Reference URI="/xl/worksheets/sheet7.xml?ContentType=application/vnd.openxmlformats-officedocument.spreadsheetml.worksheet+xml">
        <DigestMethod Algorithm="http://www.w3.org/2001/04/xmlenc#sha256"/>
        <DigestValue>gdKk8GdJWxol8uttIMFtzx0wi/ePKZ7qNaSt9kUmOF0=</DigestValue>
      </Reference>
      <Reference URI="/xl/worksheets/sheet8.xml?ContentType=application/vnd.openxmlformats-officedocument.spreadsheetml.worksheet+xml">
        <DigestMethod Algorithm="http://www.w3.org/2001/04/xmlenc#sha256"/>
        <DigestValue>9ePk6UYaZjda3/i3C8eWy6nTlh4cJ+ErtKaHPCE4JPA=</DigestValue>
      </Reference>
      <Reference URI="/xl/worksheets/sheet9.xml?ContentType=application/vnd.openxmlformats-officedocument.spreadsheetml.worksheet+xml">
        <DigestMethod Algorithm="http://www.w3.org/2001/04/xmlenc#sha256"/>
        <DigestValue>cJtsw9ihSCCMNjyjPpY8BntljFOO7dT4QjGXEAkR5YY=</DigestValue>
      </Reference>
    </Manifest>
    <SignatureProperties>
      <SignatureProperty Id="idSignatureTime" Target="#idPackageSignature">
        <mdssi:SignatureTime xmlns:mdssi="http://schemas.openxmlformats.org/package/2006/digital-signature">
          <mdssi:Format>YYYY-MM-DDThh:mm:ssTZD</mdssi:Format>
          <mdssi:Value>2020-08-04T21:39:32Z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CNV</SignatureComments>
          <WindowsVersion>10.0</WindowsVersion>
          <OfficeVersion>16.0.13001/20</OfficeVersion>
          <ApplicationVersion>16.0.13001</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2020-08-04T21:39:32Z</xd:SigningTime>
          <xd:SigningCertificate>
            <xd:Cert>
              <xd:CertDigest>
                <DigestMethod Algorithm="http://www.w3.org/2001/04/xmlenc#sha256"/>
                <DigestValue>maLrqyBD9MU6d0UDY8dsmPfJ7Ly03ptSAWZvbGN53iM=</DigestValue>
              </xd:CertDigest>
              <xd:IssuerSerial>
                <X509IssuerName>C=PY, O=DOCUMENTA S.A., CN=CA-DOCUMENTA S.A., SERIALNUMBER=RUC 80050172-1</X509IssuerName>
                <X509SerialNumber>5188284703789525002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CNV</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01</vt:lpstr>
      <vt:lpstr>02</vt:lpstr>
      <vt:lpstr>03</vt:lpstr>
      <vt:lpstr>04</vt:lpstr>
      <vt:lpstr>05</vt:lpstr>
      <vt:lpstr>ANEXO A</vt:lpstr>
      <vt:lpstr>'05'!OLE_LINK2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2020-08-27T14:23:16Z</dcterms:modified>
</cp:coreProperties>
</file>