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Pablo Roa\Desktop\BALANCES JUNIO_2020\"/>
    </mc:Choice>
  </mc:AlternateContent>
  <xr:revisionPtr revIDLastSave="0" documentId="13_ncr:201_{29F99576-7804-49FF-9F9A-715D632040D3}" xr6:coauthVersionLast="45" xr6:coauthVersionMax="45" xr10:uidLastSave="{00000000-0000-0000-0000-000000000000}"/>
  <bookViews>
    <workbookView xWindow="20370" yWindow="-120" windowWidth="19440" windowHeight="15000" tabRatio="850" activeTab="5" xr2:uid="{00000000-000D-0000-FFFF-FFFF00000000}"/>
  </bookViews>
  <sheets>
    <sheet name="Indice" sheetId="8" r:id="rId1"/>
    <sheet name="1" sheetId="4" r:id="rId2"/>
    <sheet name="2" sheetId="3" r:id="rId3"/>
    <sheet name="3" sheetId="2" r:id="rId4"/>
    <sheet name="4" sheetId="1" r:id="rId5"/>
    <sheet name="5" sheetId="10" r:id="rId6"/>
    <sheet name="6" sheetId="9" r:id="rId7"/>
    <sheet name="7" sheetId="11" r:id="rId8"/>
  </sheets>
  <definedNames>
    <definedName name="_Hlk486413223" localSheetId="6">'6'!$A$27</definedName>
    <definedName name="_Hlk492023274" localSheetId="6">'6'!$A$99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1" i="11" l="1"/>
  <c r="A2" i="11" l="1"/>
  <c r="B3" i="2"/>
  <c r="B3" i="1"/>
  <c r="E14" i="3"/>
  <c r="E6" i="3"/>
  <c r="B4" i="3"/>
  <c r="B4" i="4"/>
  <c r="C110" i="9" l="1"/>
  <c r="D110" i="9"/>
  <c r="E15" i="3" l="1"/>
  <c r="C10" i="8" l="1"/>
  <c r="E6" i="4" l="1"/>
  <c r="C6" i="4"/>
  <c r="D5" i="2"/>
  <c r="C5" i="2"/>
  <c r="D5" i="1"/>
  <c r="C5" i="1"/>
  <c r="N4" i="8" l="1"/>
</calcChain>
</file>

<file path=xl/sharedStrings.xml><?xml version="1.0" encoding="utf-8"?>
<sst xmlns="http://schemas.openxmlformats.org/spreadsheetml/2006/main" count="244" uniqueCount="220">
  <si>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</si>
  <si>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</si>
  <si>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</si>
  <si>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</si>
  <si>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</si>
  <si>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</si>
  <si>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</si>
  <si>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</si>
  <si>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</si>
  <si>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</si>
  <si>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</si>
  <si>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</si>
  <si>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</si>
  <si>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</si>
  <si>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</si>
  <si>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</si>
  <si>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</si>
  <si>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</si>
  <si>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</si>
  <si>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</si>
  <si>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</si>
  <si>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</si>
  <si>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</si>
  <si>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</si>
  <si>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</si>
  <si>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</si>
  <si>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</si>
  <si>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</si>
  <si>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</si>
  <si>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</si>
  <si>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</si>
  <si>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</si>
  <si>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</si>
  <si>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</si>
  <si>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</si>
  <si>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</si>
  <si>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</si>
  <si>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</si>
  <si>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</si>
  <si>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</si>
  <si>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</si>
  <si>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</si>
  <si>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</si>
  <si>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</si>
  <si>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</si>
  <si>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</si>
  <si>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</si>
  <si>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</si>
  <si>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</si>
  <si>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</si>
  <si>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</si>
  <si>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</si>
  <si>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</si>
  <si>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</si>
  <si>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</si>
  <si>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</si>
  <si>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</si>
  <si>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</si>
  <si>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</si>
  <si>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</si>
  <si>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</si>
  <si>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</si>
  <si>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</si>
  <si>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 xml:space="preserve">ESTADO DE FLUJO DE CAJA </t>
  </si>
  <si>
    <t>ESTADO DE VARIACION DEL ACTIVO NETO</t>
  </si>
  <si>
    <t xml:space="preserve">ESTADO DE RESULTADO </t>
  </si>
  <si>
    <t xml:space="preserve">BALANCE GENERAL </t>
  </si>
  <si>
    <t>Nota  1 – INFORMACIÓN BÁSICA DEL FONDO</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</si>
  <si>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</si>
  <si>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</si>
  <si>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</si>
  <si>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r>
      <t xml:space="preserve">2.2 – Entidad encargada de la custodia: </t>
    </r>
    <r>
      <rPr>
        <u/>
        <sz val="11"/>
        <color theme="1"/>
        <rFont val="Calibri"/>
        <family val="2"/>
        <scheme val="minor"/>
      </rPr>
      <t>:</t>
    </r>
    <r>
      <rPr>
        <sz val="11"/>
        <color theme="1"/>
        <rFont val="Calibri"/>
        <family val="2"/>
        <scheme val="minor"/>
      </rPr>
      <t xml:space="preserve"> </t>
    </r>
    <r>
      <rPr>
        <sz val="12"/>
        <color theme="1"/>
        <rFont val="Arial"/>
        <family val="2"/>
      </rPr>
      <t>BVPASA e INVESTOR Casa de Bolsa S.A.</t>
    </r>
  </si>
  <si>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</si>
  <si>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</si>
  <si>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</si>
  <si>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</si>
  <si>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</si>
  <si>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</si>
  <si>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</si>
  <si>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</si>
  <si>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</si>
  <si>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</si>
  <si>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</si>
  <si>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</si>
  <si>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</si>
  <si>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</si>
  <si>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</si>
  <si>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</si>
  <si>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</si>
  <si>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</si>
  <si>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</si>
  <si>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</si>
  <si>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</si>
  <si>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</si>
  <si>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r>
      <t>b)</t>
    </r>
    <r>
      <rPr>
        <b/>
        <sz val="7"/>
        <color theme="1"/>
        <rFont val="Times New Roman"/>
        <family val="1"/>
      </rPr>
      <t xml:space="preserve">   </t>
    </r>
    <r>
      <rPr>
        <b/>
        <sz val="12"/>
        <color theme="1"/>
        <rFont val="Arial"/>
        <family val="2"/>
      </rPr>
      <t>Diferencia de cambio en Moneda Extranjera</t>
    </r>
  </si>
  <si>
    <r>
      <t>c)</t>
    </r>
    <r>
      <rPr>
        <b/>
        <sz val="7"/>
        <color theme="1"/>
        <rFont val="Times New Roman"/>
        <family val="1"/>
      </rPr>
      <t xml:space="preserve">    </t>
    </r>
    <r>
      <rPr>
        <b/>
        <sz val="12"/>
        <color theme="1"/>
        <rFont val="Arial"/>
        <family val="2"/>
      </rPr>
      <t>Gastos operacionales y comisiones de la administradora con cargo al Fondo:</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</si>
  <si>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</si>
  <si>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</si>
  <si>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t>Concepto</t>
  </si>
  <si>
    <t>Monto del periodo actual</t>
  </si>
  <si>
    <t>Monto del periodo anterior</t>
  </si>
  <si>
    <t>Comisiones por Administración</t>
  </si>
  <si>
    <t>Otros</t>
  </si>
  <si>
    <t>TOTAL</t>
  </si>
  <si>
    <r>
      <t>d)</t>
    </r>
    <r>
      <rPr>
        <b/>
        <sz val="7"/>
        <color theme="1"/>
        <rFont val="Times New Roman"/>
        <family val="1"/>
      </rPr>
      <t xml:space="preserve">   </t>
    </r>
    <r>
      <rPr>
        <b/>
        <sz val="12"/>
        <color theme="1"/>
        <rFont val="Arial"/>
        <family val="2"/>
      </rPr>
      <t>Información Estadística</t>
    </r>
  </si>
  <si>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</si>
  <si>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</si>
  <si>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</si>
  <si>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</si>
  <si>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</si>
  <si>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</si>
  <si>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</si>
  <si>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</si>
  <si>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</si>
  <si>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</si>
  <si>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</si>
  <si>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</si>
  <si>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</si>
  <si>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</si>
  <si>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</si>
  <si>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</si>
  <si>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</si>
  <si>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</si>
  <si>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</si>
  <si>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</si>
  <si>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</si>
  <si>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</si>
  <si>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</si>
  <si>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</si>
  <si>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</si>
  <si>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</si>
  <si>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</si>
  <si>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</si>
  <si>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INFORME DEL SINDICO</t>
  </si>
  <si>
    <t>Señores accionistas de</t>
  </si>
  <si>
    <t>Es mi informe.</t>
  </si>
  <si>
    <t>Juan José Talavera</t>
  </si>
  <si>
    <t>Síndico Titular</t>
  </si>
  <si>
    <t xml:space="preserve">       4.2 INVERSIONES</t>
  </si>
  <si>
    <t>Instrumento</t>
  </si>
  <si>
    <t>Emisor</t>
  </si>
  <si>
    <t>Fecha de vencimiento</t>
  </si>
  <si>
    <t>Total de las Inversiones</t>
  </si>
  <si>
    <t>INFORME SINDICO</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</si>
  <si>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</si>
  <si>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</si>
  <si>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</si>
  <si>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</si>
  <si>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</si>
  <si>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</si>
  <si>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</si>
  <si>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</si>
  <si>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</si>
  <si>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</si>
  <si>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</si>
  <si>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</si>
  <si>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</si>
  <si>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</si>
  <si>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INVERSIONES (Nota  4.2  )</t>
  </si>
  <si>
    <t>Titulo de Renta fija</t>
  </si>
  <si>
    <t xml:space="preserve">Valores al cobro  </t>
  </si>
  <si>
    <t>DISPONIBILIDADES (Nota 4.1 )</t>
  </si>
  <si>
    <t xml:space="preserve">Titulo de Renta fija </t>
  </si>
  <si>
    <t>Comisiones a Pagar a la Administradora (Nota  4.4  )</t>
  </si>
  <si>
    <t>Ver Cuadro</t>
  </si>
  <si>
    <t>Banco Familiar Cta.Cte. Gs.</t>
  </si>
  <si>
    <t>Investor Casa de Bolsa SA</t>
  </si>
  <si>
    <t>Nota 5. HECHOS POSTERIORES - SITUACION SANITARIA GLOBAL</t>
  </si>
  <si>
    <t>Resultados Acumulados</t>
  </si>
  <si>
    <t>Las cinco (5) Notas que se acompañan son parte integrante de de estos Estados Financieros</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</si>
  <si>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6.793,79 Gs., Tipo Vendedor  para los pasivos 1 USD = 6.820,47</t>
  </si>
  <si>
    <t>Comision por corretaje</t>
  </si>
  <si>
    <t>Saldo al 30/06/2020</t>
  </si>
  <si>
    <t>Saldo al 30/06/2019</t>
  </si>
  <si>
    <t>Fondo de Inversión IN Venture Capital Fund Guaraníes</t>
  </si>
  <si>
    <t>FONDO DE INVERSION IN VENTURE CAPITAL FUND GUARANÍES</t>
  </si>
  <si>
    <r>
      <t>Ø</t>
    </r>
    <r>
      <rPr>
        <sz val="7"/>
        <color theme="1"/>
        <rFont val="Times New Roman"/>
        <family val="1"/>
      </rPr>
      <t xml:space="preserve">  </t>
    </r>
    <r>
      <rPr>
        <u/>
        <sz val="12"/>
        <color theme="1"/>
        <rFont val="Arial"/>
        <family val="2"/>
      </rPr>
      <t>Comisión de administración</t>
    </r>
    <r>
      <rPr>
        <sz val="12"/>
        <color theme="1"/>
        <rFont val="Arial"/>
        <family val="2"/>
      </rPr>
      <t xml:space="preserve">: 5,00% nominal anual (base 365) IVA incluido sobre el patrimonio neto de pre cierre administrado. La comisión se devenga diariamente y se cobra mensualmente. </t>
    </r>
  </si>
  <si>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 de Inversión</t>
    </r>
  </si>
  <si>
    <r>
      <rPr>
        <sz val="7"/>
        <color theme="1"/>
        <rFont val="Times New Roman"/>
        <family val="1"/>
      </rPr>
      <t xml:space="preserve"> </t>
    </r>
    <r>
      <rPr>
        <sz val="12"/>
        <color theme="1"/>
        <rFont val="Arial"/>
        <family val="2"/>
      </rPr>
      <t>Autorizados por Resolución Nro. 16 E/20 de fecha 26 de Mayo de 2020 de la Comisión Nacional de Valores</t>
    </r>
    <r>
      <rPr>
        <b/>
        <sz val="12"/>
        <color theme="1"/>
        <rFont val="Arial"/>
        <family val="2"/>
      </rPr>
      <t>;</t>
    </r>
  </si>
  <si>
    <r>
      <rPr>
        <b/>
        <sz val="12"/>
        <color theme="1"/>
        <rFont val="Arial"/>
        <family val="2"/>
      </rPr>
      <t xml:space="preserve">3.8 </t>
    </r>
    <r>
      <rPr>
        <sz val="12"/>
        <color theme="1"/>
        <rFont val="Arial"/>
        <family val="2"/>
      </rPr>
      <t xml:space="preserve">– </t>
    </r>
  </si>
  <si>
    <r>
      <rPr>
        <b/>
        <sz val="12"/>
        <color theme="1"/>
        <rFont val="Arial"/>
        <family val="2"/>
      </rPr>
      <t>3.9</t>
    </r>
    <r>
      <rPr>
        <sz val="12"/>
        <color theme="1"/>
        <rFont val="Arial"/>
        <family val="2"/>
      </rPr>
      <t xml:space="preserve"> </t>
    </r>
  </si>
  <si>
    <r>
      <rPr>
        <b/>
        <sz val="12"/>
        <color theme="1"/>
        <rFont val="Arial"/>
        <family val="2"/>
      </rPr>
      <t>3.10</t>
    </r>
    <r>
      <rPr>
        <sz val="12"/>
        <color theme="1"/>
        <rFont val="Arial"/>
        <family val="2"/>
      </rPr>
      <t xml:space="preserve"> –</t>
    </r>
  </si>
  <si>
    <t>3.11</t>
  </si>
  <si>
    <r>
      <rPr>
        <b/>
        <sz val="12"/>
        <color theme="1"/>
        <rFont val="Arial"/>
        <family val="2"/>
      </rPr>
      <t>3.12</t>
    </r>
    <r>
      <rPr>
        <sz val="12"/>
        <color theme="1"/>
        <rFont val="Arial"/>
        <family val="2"/>
      </rPr>
      <t xml:space="preserve"> - </t>
    </r>
  </si>
  <si>
    <t>CARACTERISTICAS DE LA EMISIÓN DE CUOTAS DE PARTICIPACIÓN</t>
  </si>
  <si>
    <r>
      <t>Plazo de colocación: El plazo para la colocación, suscripción y pago de las cuotas, no podrá exceder de 12 (doce) meses, contados desde la fecha de su autorización por la Comisión Nacional de Valores (C.N.V.). Dicho plazo podrá ser prorrogado por la C.N.V., por causas debidamente fundadas. Cumplido el plazo establecido, el número de cuotas del fondo quedará reducido al de las efectivamente pagadas</t>
    </r>
    <r>
      <rPr>
        <sz val="11"/>
        <color theme="1"/>
        <rFont val="Calibri"/>
        <family val="2"/>
        <scheme val="minor"/>
      </rPr>
      <t xml:space="preserve">. </t>
    </r>
  </si>
  <si>
    <t>Precio: No podrá ser inferior al que resulte de dividir el valor diario del patrimonio del fondo por el número de cuotas pagadas a la fecha.</t>
  </si>
  <si>
    <t xml:space="preserve">Plazo de colocación: El plazo para la colocación, suscripción y pago de las cuotas, no podrá exceder de 12 (doce) meses, contados desde la fecha de su autorización por la Comisión Nacional de Valores (C.N.V.). Dicho plazo podrá ser prorrogado por la C.N.V., por causas debidamente fundadas. Cumplido el plazo establecido, el número de cuotas del fondo quedará reducido al de las efectivamente pagadas. </t>
  </si>
  <si>
    <t>Agente colocador: INVESTOR Administradora de Fondos Patrimoniales de Inversión S.A. e INVESTOR Casa de Bolsa S.A.</t>
  </si>
  <si>
    <t>Entidad de Custodia de las cuotas partes: Bolsa de Valores y Productos de Asunción S.A. (B.V.P.A.S.A), forma desmaterializada por Sistema Electrónico de Negociación (S.E.N.).</t>
  </si>
  <si>
    <t>Entidad de Custodia del portafolio del Fondo: Bolsa de Valores y Productos de Asunción S.A. (B.V.P.A.S.A) e Investor Casa de Bolsa S.A.</t>
  </si>
  <si>
    <t>Condiciones de compra de cuotas del fondo:</t>
  </si>
  <si>
    <t xml:space="preserve">Reglas para suscripción: Los partícipes deberán suscribir con la Sociedad Administradora el Contrato de Suscripción al fondo y la Solicitud de Inversión correspondiente. </t>
  </si>
  <si>
    <t>Forma de representación de las cuotas: Los aportes quedarán expresados en cuotas del fondo, nominativas, unitarias de igual valor y características, y no podrán rescatarse antes de la liquidación del Fondo.</t>
  </si>
  <si>
    <t>POLITICA DE INVERSION</t>
  </si>
  <si>
    <t>Al efecto de materializar la inversión del Fondo, sus recursos se invertirán en los siguientes instrumentos:</t>
  </si>
  <si>
    <r>
      <t xml:space="preserve">  .</t>
    </r>
    <r>
      <rPr>
        <sz val="11"/>
        <color theme="1"/>
        <rFont val="Calibri"/>
        <family val="2"/>
        <scheme val="minor"/>
      </rPr>
      <t xml:space="preserve">   </t>
    </r>
    <r>
      <rPr>
        <sz val="12"/>
        <color theme="1"/>
        <rFont val="Arial"/>
        <family val="2"/>
      </rPr>
      <t>La emisión de cuotas de participación se realizará en moneda local , los valores serán de oferta pública, inscriptas en el registro de la Comisión Nacional de Valores (C.N.V.) y registrada en la Bolsa de Valores y Productos de Asunción S.A. (B.V.P.A.S.A).</t>
    </r>
  </si>
  <si>
    <t>Valor total del Fondo: Gs 15.000.000,00 (Guaraníes Quincemil millones).</t>
  </si>
  <si>
    <t>Cantidad de cuotas: 15.000 quince mil).</t>
  </si>
  <si>
    <t>El valor nominal de cada cuota: Gs. 1.000.000 (Guaranies  Un millon).</t>
  </si>
  <si>
    <t>Valor mínimo de compra: 1 cuotas por : Gs. 1.000.000 (Guaranies  Un millon).</t>
  </si>
  <si>
    <t xml:space="preserve">Valor máximo de compra: hasta 25% de las cuotas del fondo (3.750 cuotas) por valor nominal de cada cuota  Gs. 1.000.000 (Guaranies  Un millon) = Gs. 3.750.000.000 (Guaranies tres mil setecientos cincuenta millones). </t>
  </si>
  <si>
    <t>Límites de permanencia:10 años, prorrogable sucesivamente por periodos de 5 años, a criterio de la Asamblea Extraordinaria de Aportantes.</t>
  </si>
  <si>
    <r>
      <t>1.1.</t>
    </r>
    <r>
      <rPr>
        <b/>
        <sz val="7"/>
        <color theme="1"/>
        <rFont val="Times New Roman"/>
        <family val="1"/>
      </rPr>
      <t xml:space="preserve">  </t>
    </r>
    <r>
      <rPr>
        <sz val="10.5"/>
        <color theme="1"/>
        <rFont val="Arial"/>
        <family val="2"/>
      </rPr>
      <t>En acciones de sociedades paraguayas que no se negocien en una Bolsa de Valores.</t>
    </r>
  </si>
  <si>
    <r>
      <t>1.2.</t>
    </r>
    <r>
      <rPr>
        <b/>
        <sz val="7"/>
        <color theme="1"/>
        <rFont val="Times New Roman"/>
        <family val="1"/>
      </rPr>
      <t xml:space="preserve">  </t>
    </r>
    <r>
      <rPr>
        <sz val="10.5"/>
        <color theme="1"/>
        <rFont val="Arial"/>
        <family val="2"/>
      </rPr>
      <t>En Acciones de sociedades paraguayas que se negocian en la Bolsa de Valores e inscritas en el Registro de Valores de la Comisión Nacional de Valores (CNV).</t>
    </r>
  </si>
  <si>
    <r>
      <t>1.3.</t>
    </r>
    <r>
      <rPr>
        <b/>
        <sz val="7"/>
        <color theme="1"/>
        <rFont val="Times New Roman"/>
        <family val="1"/>
      </rPr>
      <t xml:space="preserve">  </t>
    </r>
    <r>
      <rPr>
        <sz val="10.5"/>
        <color theme="1"/>
        <rFont val="Arial"/>
        <family val="2"/>
      </rPr>
      <t>Acciones, cuotas o derechos emitidos por fondos de inversión extranjeros abiertos o cerrados que cuenten con estados financieros anuales auditados por una empresa de auditoría externa de reconocido prestigio en el exterior. No se requerirá que dichos fondos tengan un límite de inversión ni de diversificación de sus activos.</t>
    </r>
  </si>
  <si>
    <r>
      <t>1.4.</t>
    </r>
    <r>
      <rPr>
        <b/>
        <sz val="7"/>
        <color theme="1"/>
        <rFont val="Times New Roman"/>
        <family val="1"/>
      </rPr>
      <t xml:space="preserve">  </t>
    </r>
    <r>
      <rPr>
        <sz val="10.5"/>
        <color theme="1"/>
        <rFont val="Arial"/>
        <family val="2"/>
      </rPr>
      <t>En cuotas de participación o como beneficiario de Fideicomisos nacionales o extranjeros.</t>
    </r>
  </si>
  <si>
    <r>
      <t>1.5.</t>
    </r>
    <r>
      <rPr>
        <b/>
        <sz val="7"/>
        <color theme="1"/>
        <rFont val="Times New Roman"/>
        <family val="1"/>
      </rPr>
      <t xml:space="preserve">  </t>
    </r>
    <r>
      <rPr>
        <sz val="10.5"/>
        <color theme="1"/>
        <rFont val="Arial"/>
        <family val="2"/>
      </rPr>
      <t>No se requiere de una clasificación determinada para los instrumentos en los que pueda invertir el Fondo.</t>
    </r>
  </si>
  <si>
    <r>
      <t>1.6.</t>
    </r>
    <r>
      <rPr>
        <b/>
        <sz val="7"/>
        <color theme="1"/>
        <rFont val="Times New Roman"/>
        <family val="1"/>
      </rPr>
      <t xml:space="preserve">  </t>
    </r>
    <r>
      <rPr>
        <sz val="10.5"/>
        <color theme="1"/>
        <rFont val="Arial"/>
        <family val="2"/>
      </rPr>
      <t>Adicionalmente, el Fondo podrá invertir sus recursos en los siguientes valores y bienes, sin perjuicio de las cantidades que mantenga en bancos y siempre con un límite global para cada una de estas inversiones de un 40% del activo total del Fondo:</t>
    </r>
  </si>
  <si>
    <r>
      <t>1.6.1.</t>
    </r>
    <r>
      <rPr>
        <b/>
        <sz val="7"/>
        <color theme="1"/>
        <rFont val="Times New Roman"/>
        <family val="1"/>
      </rPr>
      <t xml:space="preserve">     </t>
    </r>
    <r>
      <rPr>
        <sz val="10.5"/>
        <color theme="1"/>
        <rFont val="Arial"/>
        <family val="2"/>
      </rPr>
      <t>Bonos emitidos por el Tesoro Paraguayo o garantizados por el mismo, cuya emisión haya sido registrada en el Registro de Valores que lleva la Comisión Nacional de Valores (CNV) o que cuenten con garantía estatal por el 100% de su valor hasta su total extinción.</t>
    </r>
  </si>
  <si>
    <r>
      <t>1.6.2.</t>
    </r>
    <r>
      <rPr>
        <b/>
        <sz val="7"/>
        <color theme="1"/>
        <rFont val="Times New Roman"/>
        <family val="1"/>
      </rPr>
      <t xml:space="preserve">     </t>
    </r>
    <r>
      <rPr>
        <sz val="10.5"/>
        <color theme="1"/>
        <rFont val="Arial"/>
        <family val="2"/>
      </rPr>
      <t>Depósitos a plazo y otros títulos representativos de captaciones de instituciones financieras o garantizados por éstas.</t>
    </r>
  </si>
  <si>
    <r>
      <t>1.6.3.</t>
    </r>
    <r>
      <rPr>
        <b/>
        <sz val="7"/>
        <color theme="1"/>
        <rFont val="Times New Roman"/>
        <family val="1"/>
      </rPr>
      <t xml:space="preserve">     </t>
    </r>
    <r>
      <rPr>
        <sz val="10.5"/>
        <color theme="1"/>
        <rFont val="Arial"/>
        <family val="2"/>
      </rPr>
      <t>Bonos emitidos en la Bolsa de Valores y registrados en la Comisión Nacional de Valores.</t>
    </r>
  </si>
  <si>
    <t>La Administradora velará porque las inversiones efectuadas con los recursos del Fondo se realicen siempre con estricta sujeción al presente Reglamento Interno, aprobado por Resolución CNV Nº 16E/20 de fecha 26 de Mayo de 2020 y registrado en la Dirección de Registro y Control de la CNV por el Certificado de Registro N° 40_27052020, teniendo como objetivo fundamental maximizar los retornos del Fondo y resguardar los intereses de los Aportantes.</t>
  </si>
  <si>
    <r>
      <t>1.6.4.</t>
    </r>
    <r>
      <rPr>
        <sz val="10.5"/>
        <color theme="1"/>
        <rFont val="Arial"/>
        <family val="2"/>
      </rPr>
      <t xml:space="preserve"> Cuotas de fondos mutuos, tanto nacionales como extranjeros, que seansusceptibles de ser rescatadas. No se requerirá que dichos fondos tengan límite de inversión ni de diversificación en sus activos.</t>
    </r>
  </si>
  <si>
    <t>El Fondo tendrá como objeto principal invertir en sociedades listadas y no listadas en bolsa, con ventajas competitivas sustentables, manejadas por equipos de administradores con una estrategia de crecimiento y/o reestructuración claramente definidas, incentivos alineados y con una estructura de capital apropiada al tipo de empresa y su negocio. Permitirá a las empresas acceder a vehículos de financiación diferentes a los existentes en la banca tradicional, multiplicando el valor del capital de la empresa.</t>
  </si>
  <si>
    <t>Está enfocado a los inversionistas que aspiran tener rendimientos superiores a las inversiones tradicionales asumiendo un riesgo mayor, y sin disponibilidad en el corto o mediano plazo de sus recursos.</t>
  </si>
  <si>
    <t>El Fondo buscará mecanismos de inversión que tengan probabilidades interesantes de rentabilidad y unas oportunidades visibles de salida o liquidación de las posiciones en un período inferior al planteado para la duración del Fondo.</t>
  </si>
  <si>
    <t>Las inversiones del Fondo se efectuarán en Paraguay, pudiendo además realizarse en otros paises.</t>
  </si>
  <si>
    <t>La inversión del Fondo en los términos antes señalados, se efectuará sin perjuicio de las inversiones en otros instrumentos que efectué el Fondo, de conformidad con el presente Reglamento Interno por motivos de liquidez, de conformidad con lo dispuesto en el numeral 2 siguiente.</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</si>
  <si>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30 de Junio 2020, al respecto aclaro que los mismos aun no registran movimiento en el periodo analizado.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</si>
</sst>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_-;\-* #,##0_-;_-* &quot;-&quot;_-;_-@_-"/>
    <numFmt numFmtId="165" formatCode="_-* #,##0.00_-;\-* #,##0.00_-;_-* &quot;-&quot;??_-;_-@_-"/>
    <numFmt numFmtId="166" formatCode="0_);\(#,#00\)"/>
    <numFmt numFmtId="167" formatCode="#,##0.000000"/>
    <numFmt numFmtId="168" formatCode="#,##0.##"/>
    <numFmt numFmtId="169" formatCode="_-* #,##0_-;\-* #,##0_-;_-* &quot;-&quot;??_-;_-@_-"/>
    <numFmt numFmtId="170" formatCode="#,##0_ ;\-#,##0\ "/>
  </numFmts>
  <fonts count="5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indexed="8"/>
      <name val="Subway"/>
    </font>
    <font>
      <b/>
      <sz val="11"/>
      <color indexed="8"/>
      <name val="Subway"/>
    </font>
    <font>
      <sz val="10"/>
      <name val="Arial"/>
      <family val="2"/>
    </font>
    <font>
      <b/>
      <sz val="20"/>
      <color indexed="8"/>
      <name val="Subway"/>
    </font>
    <font>
      <b/>
      <u/>
      <sz val="14"/>
      <name val="Arial"/>
      <family val="2"/>
    </font>
    <font>
      <b/>
      <sz val="11"/>
      <name val="Arial"/>
      <family val="2"/>
    </font>
    <font>
      <sz val="9"/>
      <name val="Arial"/>
      <family val="2"/>
    </font>
    <font>
      <b/>
      <sz val="11"/>
      <color indexed="8"/>
      <name val="Arial"/>
      <family val="2"/>
    </font>
    <font>
      <b/>
      <u/>
      <sz val="16"/>
      <name val="Arial"/>
      <family val="2"/>
    </font>
    <font>
      <b/>
      <sz val="12"/>
      <name val="Arial"/>
      <family val="2"/>
    </font>
    <font>
      <b/>
      <sz val="16"/>
      <name val="Arial"/>
      <family val="2"/>
    </font>
    <font>
      <b/>
      <sz val="10"/>
      <name val="Arial"/>
      <family val="2"/>
    </font>
    <font>
      <b/>
      <u/>
      <sz val="12"/>
      <name val="Arial"/>
      <family val="2"/>
    </font>
    <font>
      <sz val="8"/>
      <name val="Arial"/>
      <family val="2"/>
    </font>
    <font>
      <b/>
      <sz val="8"/>
      <name val="Arial"/>
      <family val="2"/>
    </font>
    <font>
      <u/>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sz val="11"/>
      <color theme="1"/>
      <name val="Arial"/>
      <family val="2"/>
    </font>
    <font>
      <u/>
      <sz val="11"/>
      <name val="Arial"/>
      <family val="2"/>
    </font>
    <font>
      <b/>
      <sz val="20"/>
      <color indexed="8"/>
      <name val="Arial"/>
      <family val="2"/>
    </font>
    <font>
      <b/>
      <sz val="11"/>
      <color theme="1"/>
      <name val="Arial"/>
      <family val="2"/>
    </font>
    <font>
      <u/>
      <sz val="11"/>
      <color theme="1"/>
      <name val="Arial"/>
      <family val="2"/>
    </font>
    <font>
      <b/>
      <sz val="12"/>
      <color theme="1"/>
      <name val="Arial"/>
      <family val="2"/>
    </font>
    <font>
      <sz val="12"/>
      <color theme="1"/>
      <name val="Arial"/>
      <family val="2"/>
    </font>
    <font>
      <sz val="7"/>
      <color theme="1"/>
      <name val="Times New Roman"/>
      <family val="1"/>
    </font>
    <font>
      <u/>
      <sz val="11"/>
      <color theme="1"/>
      <name val="Calibri"/>
      <family val="2"/>
      <scheme val="minor"/>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b/>
      <sz val="14"/>
      <color theme="1"/>
      <name val="Tahoma"/>
      <family val="2"/>
    </font>
    <font>
      <sz val="10"/>
      <color theme="1"/>
      <name val="Tahoma"/>
      <family val="2"/>
    </font>
    <font>
      <b/>
      <sz val="10"/>
      <color theme="1"/>
      <name val="Tahoma"/>
      <family val="2"/>
    </font>
    <font>
      <b/>
      <u/>
      <sz val="14"/>
      <color theme="1"/>
      <name val="Calibri"/>
      <family val="2"/>
      <scheme val="minor"/>
    </font>
    <font>
      <b/>
      <sz val="10"/>
      <name val="Calibri"/>
      <family val="2"/>
    </font>
    <font>
      <b/>
      <sz val="8"/>
      <name val="Calibri"/>
      <family val="2"/>
    </font>
    <font>
      <b/>
      <sz val="12"/>
      <color indexed="8"/>
      <name val="Calibri"/>
      <family val="2"/>
      <scheme val="minor"/>
    </font>
    <font>
      <b/>
      <sz val="12"/>
      <color rgb="FF000000"/>
      <name val="Arial"/>
      <family val="2"/>
    </font>
    <font>
      <sz val="12"/>
      <color theme="1"/>
      <name val="Arial"/>
      <family val="1"/>
    </font>
    <font>
      <sz val="10.5"/>
      <color theme="1"/>
      <name val="Arial"/>
      <family val="2"/>
    </font>
    <font>
      <b/>
      <sz val="10.5"/>
      <color theme="1"/>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0" fontId="21"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302">
    <xf numFmtId="0" fontId="0" fillId="0" borderId="0" xfId="0"/>
    <xf numFmtId="0" fontId="3" fillId="0" borderId="0" xfId="0" applyFont="1"/>
    <xf numFmtId="0" fontId="4" fillId="0" borderId="0" xfId="0" applyFont="1"/>
    <xf numFmtId="14" fontId="5" fillId="0" borderId="0" xfId="0" applyNumberFormat="1" applyFont="1" applyAlignment="1">
      <alignment horizontal="center"/>
    </xf>
    <xf numFmtId="0" fontId="6" fillId="0" borderId="0" xfId="0" applyFont="1"/>
    <xf numFmtId="0" fontId="4" fillId="0" borderId="0" xfId="0" applyFont="1" applyAlignment="1">
      <alignment horizontal="center"/>
    </xf>
    <xf numFmtId="0" fontId="9" fillId="0" borderId="0" xfId="0" applyFont="1"/>
    <xf numFmtId="166" fontId="3" fillId="0" borderId="0" xfId="0" applyNumberFormat="1" applyFont="1" applyAlignment="1">
      <alignment horizontal="right"/>
    </xf>
    <xf numFmtId="3" fontId="6" fillId="0" borderId="0" xfId="0" applyNumberFormat="1" applyFont="1"/>
    <xf numFmtId="1" fontId="9" fillId="0" borderId="0" xfId="0" applyNumberFormat="1" applyFont="1" applyAlignment="1">
      <alignment horizontal="center"/>
    </xf>
    <xf numFmtId="0" fontId="10" fillId="0" borderId="0" xfId="0" applyFont="1"/>
    <xf numFmtId="3" fontId="10" fillId="0" borderId="0" xfId="0" applyNumberFormat="1" applyFont="1"/>
    <xf numFmtId="0" fontId="9" fillId="0" borderId="0" xfId="0" applyFont="1" applyAlignment="1">
      <alignment horizontal="center"/>
    </xf>
    <xf numFmtId="3" fontId="9"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0" fillId="0" borderId="0" xfId="0" applyAlignment="1">
      <alignment horizontal="center"/>
    </xf>
    <xf numFmtId="0" fontId="13" fillId="0" borderId="0" xfId="0" applyFont="1" applyAlignment="1">
      <alignment horizontal="center"/>
    </xf>
    <xf numFmtId="0" fontId="17" fillId="0" borderId="0" xfId="0" applyFont="1"/>
    <xf numFmtId="0" fontId="18" fillId="0" borderId="0" xfId="0" applyFont="1" applyAlignment="1">
      <alignment vertical="center"/>
    </xf>
    <xf numFmtId="0" fontId="18" fillId="0" borderId="0" xfId="0" applyFont="1" applyAlignment="1">
      <alignment horizontal="center"/>
    </xf>
    <xf numFmtId="0" fontId="18" fillId="0" borderId="0" xfId="0" applyFont="1" applyAlignment="1">
      <alignment horizontal="center" wrapText="1"/>
    </xf>
    <xf numFmtId="14" fontId="18" fillId="0" borderId="0" xfId="0" applyNumberFormat="1" applyFont="1" applyAlignment="1">
      <alignment horizontal="center"/>
    </xf>
    <xf numFmtId="3" fontId="17" fillId="0" borderId="0" xfId="0" applyNumberFormat="1" applyFont="1"/>
    <xf numFmtId="3" fontId="0" fillId="0" borderId="0" xfId="0" applyNumberFormat="1"/>
    <xf numFmtId="0" fontId="19" fillId="0" borderId="0" xfId="0" applyFont="1"/>
    <xf numFmtId="0" fontId="18" fillId="0" borderId="0" xfId="0" applyFont="1"/>
    <xf numFmtId="0" fontId="4" fillId="2" borderId="0" xfId="0" applyFont="1" applyFill="1"/>
    <xf numFmtId="49" fontId="0" fillId="0" borderId="0" xfId="0" applyNumberFormat="1"/>
    <xf numFmtId="3" fontId="15" fillId="0" borderId="0" xfId="0" applyNumberFormat="1" applyFont="1"/>
    <xf numFmtId="0" fontId="0" fillId="2" borderId="0" xfId="0" applyFill="1"/>
    <xf numFmtId="3" fontId="0" fillId="2" borderId="0" xfId="0" applyNumberFormat="1" applyFill="1"/>
    <xf numFmtId="167" fontId="20" fillId="0" borderId="0" xfId="0" applyNumberFormat="1" applyFont="1"/>
    <xf numFmtId="3" fontId="15" fillId="2" borderId="0" xfId="0" applyNumberFormat="1" applyFont="1" applyFill="1"/>
    <xf numFmtId="37" fontId="17" fillId="0" borderId="0" xfId="0" applyNumberFormat="1" applyFont="1"/>
    <xf numFmtId="3" fontId="9"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167" fontId="0" fillId="2" borderId="0" xfId="0" applyNumberFormat="1" applyFill="1"/>
    <xf numFmtId="3" fontId="5" fillId="2" borderId="0" xfId="0" applyNumberFormat="1" applyFont="1" applyFill="1"/>
    <xf numFmtId="0" fontId="15" fillId="0" borderId="0" xfId="0" applyFont="1" applyAlignment="1">
      <alignment horizontal="center"/>
    </xf>
    <xf numFmtId="3" fontId="6" fillId="0" borderId="0" xfId="0" applyNumberFormat="1" applyFont="1" applyAlignment="1">
      <alignment horizontal="center" vertical="center"/>
    </xf>
    <xf numFmtId="14" fontId="5" fillId="0" borderId="0" xfId="0" applyNumberFormat="1" applyFont="1"/>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17" fontId="2" fillId="3" borderId="0" xfId="0" applyNumberFormat="1" applyFont="1" applyFill="1" applyAlignment="1">
      <alignment horizontal="center"/>
    </xf>
    <xf numFmtId="165" fontId="2" fillId="3" borderId="0" xfId="1" applyFont="1" applyFill="1" applyAlignment="1">
      <alignment horizontal="center"/>
    </xf>
    <xf numFmtId="0" fontId="26" fillId="2" borderId="0" xfId="0" applyFont="1" applyFill="1" applyAlignment="1">
      <alignment horizontal="center"/>
    </xf>
    <xf numFmtId="0" fontId="25" fillId="2" borderId="0" xfId="0" applyFont="1" applyFill="1"/>
    <xf numFmtId="0" fontId="25" fillId="0" borderId="0" xfId="0" applyFont="1"/>
    <xf numFmtId="0" fontId="23" fillId="0" borderId="0" xfId="0" applyFont="1" applyAlignment="1">
      <alignment horizontal="center"/>
    </xf>
    <xf numFmtId="0" fontId="26" fillId="0" borderId="0" xfId="0" applyFont="1"/>
    <xf numFmtId="0" fontId="0" fillId="4" borderId="0" xfId="0" applyFill="1"/>
    <xf numFmtId="0" fontId="22" fillId="4" borderId="0" xfId="0" applyFont="1" applyFill="1" applyAlignment="1">
      <alignment vertical="center" wrapText="1"/>
    </xf>
    <xf numFmtId="0" fontId="23" fillId="4" borderId="0" xfId="0" applyFont="1" applyFill="1"/>
    <xf numFmtId="0" fontId="22" fillId="4" borderId="0" xfId="0" applyFont="1" applyFill="1" applyAlignment="1">
      <alignment horizontal="center" vertical="center"/>
    </xf>
    <xf numFmtId="0" fontId="22" fillId="4" borderId="0" xfId="0" applyFont="1" applyFill="1" applyAlignment="1">
      <alignment vertical="center"/>
    </xf>
    <xf numFmtId="14" fontId="22" fillId="4" borderId="0" xfId="0" applyNumberFormat="1" applyFont="1" applyFill="1" applyAlignment="1">
      <alignment horizontal="center" vertical="center"/>
    </xf>
    <xf numFmtId="0" fontId="25" fillId="4" borderId="0" xfId="0" applyFont="1" applyFill="1"/>
    <xf numFmtId="0" fontId="26" fillId="4" borderId="0" xfId="0" applyFont="1" applyFill="1" applyAlignment="1">
      <alignment horizontal="center"/>
    </xf>
    <xf numFmtId="0" fontId="27" fillId="0" borderId="0" xfId="2" applyFont="1"/>
    <xf numFmtId="0" fontId="12" fillId="0" borderId="0" xfId="0" applyFont="1" applyAlignment="1">
      <alignment horizontal="center"/>
    </xf>
    <xf numFmtId="3" fontId="26" fillId="2" borderId="0" xfId="0" applyNumberFormat="1" applyFont="1" applyFill="1"/>
    <xf numFmtId="0" fontId="9" fillId="2" borderId="1" xfId="0" applyFont="1" applyFill="1" applyBorder="1" applyAlignment="1">
      <alignment horizontal="center"/>
    </xf>
    <xf numFmtId="0" fontId="12" fillId="0" borderId="10" xfId="0" applyFont="1" applyBorder="1" applyAlignment="1">
      <alignment horizontal="center"/>
    </xf>
    <xf numFmtId="0" fontId="9" fillId="0" borderId="12" xfId="0" applyFont="1" applyBorder="1"/>
    <xf numFmtId="0" fontId="9" fillId="2" borderId="13" xfId="0" applyFont="1" applyFill="1" applyBorder="1" applyAlignment="1">
      <alignment horizontal="center"/>
    </xf>
    <xf numFmtId="0" fontId="9" fillId="0" borderId="14" xfId="0" applyFont="1" applyBorder="1"/>
    <xf numFmtId="3" fontId="26" fillId="2" borderId="0" xfId="0" applyNumberFormat="1" applyFont="1" applyFill="1" applyBorder="1" applyAlignment="1">
      <alignment horizontal="center"/>
    </xf>
    <xf numFmtId="3" fontId="26" fillId="2" borderId="15" xfId="0" applyNumberFormat="1" applyFont="1" applyFill="1" applyBorder="1" applyAlignment="1">
      <alignment horizontal="center"/>
    </xf>
    <xf numFmtId="0" fontId="3" fillId="0" borderId="14" xfId="0" applyFont="1" applyBorder="1"/>
    <xf numFmtId="0" fontId="26" fillId="0" borderId="14" xfId="0" applyFont="1" applyBorder="1"/>
    <xf numFmtId="3" fontId="9" fillId="2" borderId="0" xfId="0" applyNumberFormat="1" applyFont="1" applyFill="1" applyBorder="1" applyAlignment="1">
      <alignment horizontal="center"/>
    </xf>
    <xf numFmtId="3" fontId="9" fillId="2" borderId="15" xfId="0" applyNumberFormat="1" applyFont="1" applyFill="1" applyBorder="1" applyAlignment="1">
      <alignment horizontal="center"/>
    </xf>
    <xf numFmtId="0" fontId="15" fillId="0" borderId="12" xfId="0" applyFont="1" applyBorder="1"/>
    <xf numFmtId="167" fontId="15" fillId="0" borderId="1" xfId="0" applyNumberFormat="1" applyFont="1" applyBorder="1"/>
    <xf numFmtId="3" fontId="15" fillId="2" borderId="13" xfId="0" applyNumberFormat="1" applyFont="1" applyFill="1" applyBorder="1"/>
    <xf numFmtId="0" fontId="0" fillId="0" borderId="10" xfId="0" applyBorder="1"/>
    <xf numFmtId="0" fontId="26" fillId="0" borderId="12" xfId="0" applyFont="1" applyBorder="1"/>
    <xf numFmtId="49" fontId="3" fillId="0" borderId="14" xfId="0" applyNumberFormat="1" applyFont="1" applyBorder="1"/>
    <xf numFmtId="49" fontId="26" fillId="0" borderId="14" xfId="0" applyNumberFormat="1" applyFont="1" applyBorder="1"/>
    <xf numFmtId="49" fontId="9" fillId="0" borderId="14" xfId="0" applyNumberFormat="1" applyFont="1" applyBorder="1"/>
    <xf numFmtId="49" fontId="0" fillId="0" borderId="12" xfId="0" applyNumberFormat="1" applyBorder="1"/>
    <xf numFmtId="3" fontId="26" fillId="0" borderId="0" xfId="0" applyNumberFormat="1" applyFont="1" applyBorder="1" applyAlignment="1">
      <alignment horizontal="center"/>
    </xf>
    <xf numFmtId="3" fontId="26" fillId="0" borderId="15" xfId="0" applyNumberFormat="1" applyFont="1" applyBorder="1" applyAlignment="1">
      <alignment horizontal="center"/>
    </xf>
    <xf numFmtId="3" fontId="0" fillId="0" borderId="1" xfId="0" applyNumberFormat="1" applyBorder="1" applyAlignment="1">
      <alignment horizontal="center"/>
    </xf>
    <xf numFmtId="3" fontId="0" fillId="0" borderId="13" xfId="0" applyNumberFormat="1" applyBorder="1" applyAlignment="1">
      <alignment horizontal="center"/>
    </xf>
    <xf numFmtId="0" fontId="26" fillId="0" borderId="0" xfId="0" applyFont="1" applyAlignment="1">
      <alignment horizontal="center"/>
    </xf>
    <xf numFmtId="3" fontId="26" fillId="0" borderId="6" xfId="0" applyNumberFormat="1" applyFont="1" applyBorder="1"/>
    <xf numFmtId="3" fontId="29" fillId="0" borderId="5" xfId="0" applyNumberFormat="1" applyFont="1" applyBorder="1" applyAlignment="1">
      <alignment horizontal="center"/>
    </xf>
    <xf numFmtId="3" fontId="29" fillId="0" borderId="5" xfId="0" applyNumberFormat="1" applyFont="1" applyBorder="1" applyAlignment="1">
      <alignment horizontal="right"/>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wrapText="1"/>
    </xf>
    <xf numFmtId="0" fontId="9" fillId="0" borderId="6" xfId="0" applyFont="1" applyBorder="1" applyAlignment="1">
      <alignment horizontal="center" wrapText="1"/>
    </xf>
    <xf numFmtId="3" fontId="9" fillId="0" borderId="6" xfId="0" applyNumberFormat="1" applyFont="1" applyBorder="1" applyAlignment="1">
      <alignment vertical="center"/>
    </xf>
    <xf numFmtId="3" fontId="9" fillId="0" borderId="6" xfId="0" applyNumberFormat="1" applyFont="1" applyBorder="1" applyAlignment="1">
      <alignment horizontal="center"/>
    </xf>
    <xf numFmtId="0" fontId="3" fillId="0" borderId="6" xfId="0" applyFont="1" applyBorder="1"/>
    <xf numFmtId="3" fontId="3" fillId="0" borderId="6" xfId="0" applyNumberFormat="1" applyFont="1" applyBorder="1"/>
    <xf numFmtId="0" fontId="3" fillId="0" borderId="4" xfId="0" applyFont="1" applyBorder="1" applyAlignment="1">
      <alignment horizontal="center" wrapText="1"/>
    </xf>
    <xf numFmtId="0" fontId="9" fillId="0" borderId="5" xfId="0" applyFont="1" applyBorder="1" applyAlignment="1">
      <alignment horizontal="center" wrapText="1"/>
    </xf>
    <xf numFmtId="0" fontId="3" fillId="0" borderId="6" xfId="0" applyFont="1" applyBorder="1" applyAlignment="1">
      <alignment vertical="center"/>
    </xf>
    <xf numFmtId="0" fontId="3" fillId="0" borderId="6" xfId="0" applyFont="1" applyBorder="1" applyAlignment="1">
      <alignment horizontal="left"/>
    </xf>
    <xf numFmtId="3" fontId="9" fillId="0" borderId="4" xfId="0" applyNumberFormat="1" applyFont="1" applyBorder="1" applyAlignment="1">
      <alignment horizontal="center" vertical="center" wrapText="1"/>
    </xf>
    <xf numFmtId="37" fontId="29" fillId="0" borderId="4" xfId="0" applyNumberFormat="1" applyFont="1" applyBorder="1" applyAlignment="1">
      <alignment horizontal="center" vertical="center" wrapText="1"/>
    </xf>
    <xf numFmtId="37" fontId="29" fillId="0" borderId="18" xfId="0" applyNumberFormat="1" applyFont="1" applyBorder="1" applyAlignment="1">
      <alignment horizontal="center"/>
    </xf>
    <xf numFmtId="0" fontId="26" fillId="0" borderId="0" xfId="0" applyFont="1" applyAlignment="1"/>
    <xf numFmtId="3" fontId="3" fillId="0" borderId="12" xfId="0" applyNumberFormat="1" applyFont="1" applyBorder="1"/>
    <xf numFmtId="3" fontId="3" fillId="0" borderId="1" xfId="0" applyNumberFormat="1" applyFont="1" applyBorder="1"/>
    <xf numFmtId="0" fontId="3" fillId="0" borderId="12" xfId="0" applyFont="1" applyBorder="1"/>
    <xf numFmtId="37" fontId="3" fillId="0" borderId="1" xfId="0" applyNumberFormat="1" applyFont="1" applyBorder="1"/>
    <xf numFmtId="37" fontId="3" fillId="0" borderId="13" xfId="0" applyNumberFormat="1" applyFont="1" applyBorder="1"/>
    <xf numFmtId="0" fontId="3" fillId="0" borderId="20" xfId="0" applyFont="1" applyBorder="1"/>
    <xf numFmtId="1" fontId="9" fillId="0" borderId="2" xfId="0" applyNumberFormat="1" applyFont="1" applyBorder="1" applyAlignment="1">
      <alignment horizontal="center" vertical="center"/>
    </xf>
    <xf numFmtId="0" fontId="9" fillId="0" borderId="2" xfId="0" applyFont="1" applyBorder="1" applyAlignment="1">
      <alignment horizontal="center" vertical="center"/>
    </xf>
    <xf numFmtId="1" fontId="9" fillId="0" borderId="1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0" borderId="0" xfId="0" applyFont="1" applyBorder="1" applyAlignment="1">
      <alignment horizontal="center" vertical="center"/>
    </xf>
    <xf numFmtId="3" fontId="9" fillId="0" borderId="13"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15" xfId="0" applyNumberFormat="1" applyFont="1" applyBorder="1" applyAlignment="1">
      <alignment horizontal="center" vertical="center"/>
    </xf>
    <xf numFmtId="37" fontId="3" fillId="0" borderId="0" xfId="0" applyNumberFormat="1" applyFont="1" applyBorder="1" applyAlignment="1">
      <alignment horizontal="center" vertical="center"/>
    </xf>
    <xf numFmtId="37" fontId="3" fillId="0" borderId="15" xfId="0" applyNumberFormat="1" applyFont="1" applyBorder="1" applyAlignment="1">
      <alignment horizontal="center" vertical="center"/>
    </xf>
    <xf numFmtId="3" fontId="3" fillId="0" borderId="0" xfId="1" applyNumberFormat="1" applyFont="1" applyBorder="1" applyAlignment="1">
      <alignment horizontal="center" vertical="center"/>
    </xf>
    <xf numFmtId="3" fontId="3" fillId="0" borderId="15" xfId="1" applyNumberFormat="1" applyFont="1" applyBorder="1" applyAlignment="1">
      <alignment horizontal="center" vertical="center"/>
    </xf>
    <xf numFmtId="3" fontId="3" fillId="0" borderId="15" xfId="0" applyNumberFormat="1" applyFont="1" applyBorder="1" applyAlignment="1">
      <alignment horizontal="center" vertical="center"/>
    </xf>
    <xf numFmtId="37" fontId="9" fillId="0" borderId="0" xfId="0" applyNumberFormat="1" applyFont="1" applyBorder="1" applyAlignment="1">
      <alignment horizontal="center" vertical="center"/>
    </xf>
    <xf numFmtId="0" fontId="30" fillId="0" borderId="0" xfId="2" quotePrefix="1" applyFont="1"/>
    <xf numFmtId="0" fontId="30" fillId="0" borderId="0" xfId="2" applyFont="1"/>
    <xf numFmtId="0" fontId="0" fillId="0" borderId="0" xfId="0"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center" wrapText="1"/>
    </xf>
    <xf numFmtId="0" fontId="0" fillId="0" borderId="0" xfId="0" applyAlignment="1"/>
    <xf numFmtId="0" fontId="2" fillId="0" borderId="0" xfId="0" applyFont="1" applyAlignment="1">
      <alignment vertical="center"/>
    </xf>
    <xf numFmtId="0" fontId="35" fillId="0" borderId="4" xfId="0" applyFont="1" applyBorder="1" applyAlignment="1">
      <alignment vertical="center"/>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5" fillId="0" borderId="4" xfId="0" applyFont="1" applyBorder="1" applyAlignment="1">
      <alignment horizontal="left" vertical="center"/>
    </xf>
    <xf numFmtId="0" fontId="39" fillId="0" borderId="4" xfId="0" applyFont="1" applyBorder="1" applyAlignment="1">
      <alignment vertical="center"/>
    </xf>
    <xf numFmtId="3" fontId="35" fillId="0" borderId="4" xfId="0" applyNumberFormat="1" applyFont="1" applyBorder="1" applyAlignment="1">
      <alignment vertical="center"/>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2" fillId="0" borderId="4" xfId="0" applyFont="1" applyBorder="1" applyAlignment="1">
      <alignment horizontal="center" vertical="center"/>
    </xf>
    <xf numFmtId="4" fontId="35" fillId="0" borderId="4" xfId="0" applyNumberFormat="1" applyFont="1" applyBorder="1" applyAlignment="1">
      <alignment horizontal="center" vertical="center"/>
    </xf>
    <xf numFmtId="3" fontId="35" fillId="0" borderId="4" xfId="0" applyNumberFormat="1" applyFont="1" applyBorder="1" applyAlignment="1">
      <alignment horizontal="center" vertical="center"/>
    </xf>
    <xf numFmtId="0" fontId="2" fillId="0" borderId="4" xfId="0" applyFont="1" applyBorder="1" applyAlignment="1">
      <alignment horizontal="center"/>
    </xf>
    <xf numFmtId="3" fontId="39" fillId="0" borderId="4" xfId="0" applyNumberFormat="1" applyFont="1" applyBorder="1" applyAlignment="1">
      <alignment vertical="center"/>
    </xf>
    <xf numFmtId="3" fontId="39" fillId="0" borderId="4" xfId="0" applyNumberFormat="1"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1" fillId="0" borderId="0" xfId="0" applyFont="1"/>
    <xf numFmtId="0" fontId="0" fillId="0" borderId="16" xfId="0" applyBorder="1" applyAlignment="1">
      <alignment horizontal="left" vertical="center"/>
    </xf>
    <xf numFmtId="0" fontId="39" fillId="0" borderId="0" xfId="0" applyFont="1" applyBorder="1" applyAlignment="1">
      <alignment vertical="center"/>
    </xf>
    <xf numFmtId="3" fontId="39" fillId="0" borderId="0" xfId="0" applyNumberFormat="1" applyFont="1" applyBorder="1" applyAlignment="1">
      <alignment vertical="center"/>
    </xf>
    <xf numFmtId="0" fontId="6" fillId="0" borderId="0" xfId="0" applyFont="1" applyFill="1" applyBorder="1"/>
    <xf numFmtId="0" fontId="34" fillId="0" borderId="0" xfId="2" applyFont="1" applyAlignment="1">
      <alignment vertical="center"/>
    </xf>
    <xf numFmtId="165" fontId="3" fillId="0" borderId="0" xfId="1" applyFont="1" applyBorder="1" applyAlignment="1">
      <alignment horizontal="center" vertical="center"/>
    </xf>
    <xf numFmtId="165" fontId="3" fillId="0" borderId="15" xfId="1" applyFont="1" applyBorder="1" applyAlignment="1">
      <alignment horizontal="center"/>
    </xf>
    <xf numFmtId="0" fontId="47" fillId="0" borderId="0" xfId="0" applyFont="1"/>
    <xf numFmtId="164" fontId="44" fillId="0" borderId="16" xfId="4" applyFont="1" applyBorder="1" applyAlignment="1">
      <alignment horizontal="right"/>
    </xf>
    <xf numFmtId="41" fontId="46" fillId="0" borderId="0" xfId="0" applyNumberFormat="1" applyFont="1"/>
    <xf numFmtId="0" fontId="45" fillId="0" borderId="4" xfId="0" applyFont="1" applyBorder="1" applyAlignment="1">
      <alignment horizontal="center" vertical="center" wrapText="1"/>
    </xf>
    <xf numFmtId="3" fontId="9" fillId="0" borderId="13" xfId="0" applyNumberFormat="1" applyFont="1" applyBorder="1" applyAlignment="1">
      <alignment horizontal="right"/>
    </xf>
    <xf numFmtId="169" fontId="26" fillId="0" borderId="0" xfId="1" applyNumberFormat="1" applyFont="1" applyBorder="1" applyAlignment="1">
      <alignment horizontal="center"/>
    </xf>
    <xf numFmtId="169" fontId="26" fillId="0" borderId="1" xfId="1" applyNumberFormat="1" applyFont="1" applyBorder="1" applyAlignment="1">
      <alignment horizontal="center"/>
    </xf>
    <xf numFmtId="169" fontId="9" fillId="0" borderId="1" xfId="1" applyNumberFormat="1" applyFont="1" applyBorder="1" applyAlignment="1">
      <alignment horizontal="center"/>
    </xf>
    <xf numFmtId="169" fontId="3" fillId="0" borderId="0" xfId="1" applyNumberFormat="1" applyFont="1" applyBorder="1" applyAlignment="1">
      <alignment horizontal="center"/>
    </xf>
    <xf numFmtId="169" fontId="9" fillId="0" borderId="2" xfId="1" applyNumberFormat="1" applyFont="1" applyBorder="1" applyAlignment="1">
      <alignment horizontal="center"/>
    </xf>
    <xf numFmtId="169" fontId="9" fillId="0" borderId="16" xfId="1" applyNumberFormat="1" applyFont="1" applyBorder="1" applyAlignment="1">
      <alignment horizontal="center"/>
    </xf>
    <xf numFmtId="169" fontId="9" fillId="0" borderId="8" xfId="1" applyNumberFormat="1" applyFont="1" applyBorder="1" applyAlignment="1">
      <alignment horizontal="center"/>
    </xf>
    <xf numFmtId="169" fontId="9" fillId="0" borderId="17" xfId="1" applyNumberFormat="1" applyFont="1" applyBorder="1" applyAlignment="1">
      <alignment horizontal="center"/>
    </xf>
    <xf numFmtId="169" fontId="0" fillId="0" borderId="0" xfId="1" applyNumberFormat="1" applyFont="1"/>
    <xf numFmtId="0" fontId="45" fillId="2" borderId="4" xfId="0" applyFont="1" applyFill="1" applyBorder="1" applyAlignment="1">
      <alignment horizontal="center" vertical="center" wrapText="1"/>
    </xf>
    <xf numFmtId="0" fontId="0" fillId="2" borderId="16" xfId="0" applyFill="1" applyBorder="1" applyAlignment="1">
      <alignment horizontal="left" vertical="center"/>
    </xf>
    <xf numFmtId="10" fontId="0" fillId="0" borderId="16" xfId="3" applyNumberFormat="1" applyFont="1" applyBorder="1" applyAlignment="1">
      <alignment horizontal="right" vertical="center"/>
    </xf>
    <xf numFmtId="168" fontId="0" fillId="0" borderId="16" xfId="0" applyNumberFormat="1" applyBorder="1" applyAlignment="1">
      <alignment horizontal="right" vertical="center"/>
    </xf>
    <xf numFmtId="0" fontId="46" fillId="0" borderId="0" xfId="0" applyFont="1" applyAlignment="1">
      <alignment horizontal="left" vertical="center"/>
    </xf>
    <xf numFmtId="3" fontId="26" fillId="0" borderId="15" xfId="0" applyNumberFormat="1" applyFont="1" applyFill="1" applyBorder="1" applyAlignment="1">
      <alignment horizontal="right"/>
    </xf>
    <xf numFmtId="169" fontId="26" fillId="0" borderId="15" xfId="1" applyNumberFormat="1" applyFont="1" applyBorder="1" applyAlignment="1">
      <alignment horizontal="right"/>
    </xf>
    <xf numFmtId="169" fontId="26" fillId="0" borderId="13" xfId="1" applyNumberFormat="1" applyFont="1" applyBorder="1" applyAlignment="1">
      <alignment horizontal="right"/>
    </xf>
    <xf numFmtId="169" fontId="9" fillId="0" borderId="13" xfId="1" applyNumberFormat="1" applyFont="1" applyBorder="1" applyAlignment="1">
      <alignment horizontal="right"/>
    </xf>
    <xf numFmtId="3" fontId="3" fillId="0" borderId="15" xfId="0" applyNumberFormat="1" applyFont="1" applyBorder="1" applyAlignment="1">
      <alignment horizontal="right"/>
    </xf>
    <xf numFmtId="170" fontId="3" fillId="0" borderId="15" xfId="1" applyNumberFormat="1" applyFont="1" applyBorder="1" applyAlignment="1">
      <alignment horizontal="right"/>
    </xf>
    <xf numFmtId="3" fontId="9" fillId="0" borderId="16" xfId="1" applyNumberFormat="1" applyFont="1" applyBorder="1" applyAlignment="1">
      <alignment horizontal="right" vertical="center"/>
    </xf>
    <xf numFmtId="170" fontId="26" fillId="2" borderId="15" xfId="1" applyNumberFormat="1" applyFont="1" applyFill="1" applyBorder="1" applyAlignment="1">
      <alignment horizontal="right" vertical="center"/>
    </xf>
    <xf numFmtId="170" fontId="26" fillId="2" borderId="13" xfId="1" applyNumberFormat="1" applyFont="1" applyFill="1" applyBorder="1" applyAlignment="1">
      <alignment horizontal="right" vertical="center"/>
    </xf>
    <xf numFmtId="3" fontId="3" fillId="0" borderId="15" xfId="1" applyNumberFormat="1" applyFont="1" applyBorder="1" applyAlignment="1">
      <alignment horizontal="right" vertical="center"/>
    </xf>
    <xf numFmtId="3" fontId="9" fillId="0" borderId="19" xfId="1"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0" xfId="0" applyNumberFormat="1" applyFont="1" applyBorder="1" applyAlignment="1">
      <alignment horizontal="right" vertical="center"/>
    </xf>
    <xf numFmtId="37" fontId="3" fillId="0" borderId="0" xfId="0" applyNumberFormat="1" applyFont="1" applyBorder="1" applyAlignment="1">
      <alignment horizontal="right" vertical="center"/>
    </xf>
    <xf numFmtId="3" fontId="26" fillId="2" borderId="0" xfId="0" applyNumberFormat="1" applyFont="1" applyFill="1" applyBorder="1" applyAlignment="1">
      <alignment horizontal="right" vertical="center"/>
    </xf>
    <xf numFmtId="165" fontId="3" fillId="0" borderId="0" xfId="1" applyFont="1" applyBorder="1" applyAlignment="1">
      <alignment horizontal="right" vertical="center"/>
    </xf>
    <xf numFmtId="3" fontId="9" fillId="0" borderId="2" xfId="1" applyNumberFormat="1" applyFont="1" applyBorder="1" applyAlignment="1">
      <alignment horizontal="right" vertical="center"/>
    </xf>
    <xf numFmtId="3" fontId="3" fillId="0" borderId="0" xfId="1" applyNumberFormat="1" applyFont="1" applyBorder="1" applyAlignment="1">
      <alignment horizontal="right" vertical="center"/>
    </xf>
    <xf numFmtId="3" fontId="3" fillId="0" borderId="0" xfId="0" applyNumberFormat="1" applyFont="1" applyBorder="1" applyAlignment="1">
      <alignment horizontal="right" vertical="center"/>
    </xf>
    <xf numFmtId="169" fontId="26" fillId="2" borderId="0" xfId="1" applyNumberFormat="1" applyFont="1" applyFill="1" applyBorder="1" applyAlignment="1">
      <alignment horizontal="right" vertical="center"/>
    </xf>
    <xf numFmtId="3" fontId="26" fillId="2" borderId="1" xfId="0" applyNumberFormat="1" applyFont="1" applyFill="1" applyBorder="1" applyAlignment="1">
      <alignment horizontal="right" vertical="center"/>
    </xf>
    <xf numFmtId="3" fontId="9" fillId="0" borderId="3" xfId="1" applyNumberFormat="1" applyFont="1" applyBorder="1" applyAlignment="1">
      <alignment horizontal="right" vertical="center"/>
    </xf>
    <xf numFmtId="3" fontId="26" fillId="2" borderId="0" xfId="0" applyNumberFormat="1" applyFont="1" applyFill="1" applyBorder="1" applyAlignment="1">
      <alignment horizontal="right"/>
    </xf>
    <xf numFmtId="3" fontId="26" fillId="2" borderId="15" xfId="0" applyNumberFormat="1" applyFont="1" applyFill="1" applyBorder="1" applyAlignment="1">
      <alignment horizontal="right"/>
    </xf>
    <xf numFmtId="3" fontId="26" fillId="2" borderId="13" xfId="0" applyNumberFormat="1" applyFont="1" applyFill="1" applyBorder="1" applyAlignment="1">
      <alignment horizontal="right"/>
    </xf>
    <xf numFmtId="3" fontId="9" fillId="2" borderId="16" xfId="0" applyNumberFormat="1" applyFont="1" applyFill="1" applyBorder="1" applyAlignment="1">
      <alignment horizontal="right"/>
    </xf>
    <xf numFmtId="3" fontId="9" fillId="2" borderId="15" xfId="0" applyNumberFormat="1" applyFont="1" applyFill="1" applyBorder="1" applyAlignment="1">
      <alignment horizontal="right"/>
    </xf>
    <xf numFmtId="3" fontId="9" fillId="2" borderId="17" xfId="0" applyNumberFormat="1" applyFont="1" applyFill="1" applyBorder="1" applyAlignment="1">
      <alignment horizontal="right"/>
    </xf>
    <xf numFmtId="167" fontId="26" fillId="0" borderId="15" xfId="0" applyNumberFormat="1" applyFont="1" applyBorder="1" applyAlignment="1">
      <alignment horizontal="right"/>
    </xf>
    <xf numFmtId="167" fontId="3" fillId="0" borderId="15" xfId="0" applyNumberFormat="1" applyFont="1" applyBorder="1" applyAlignment="1">
      <alignment horizontal="right"/>
    </xf>
    <xf numFmtId="3" fontId="9" fillId="2" borderId="2" xfId="0" applyNumberFormat="1" applyFont="1" applyFill="1" applyBorder="1" applyAlignment="1">
      <alignment horizontal="right"/>
    </xf>
    <xf numFmtId="3" fontId="3" fillId="2" borderId="0" xfId="0" applyNumberFormat="1" applyFont="1" applyFill="1" applyBorder="1" applyAlignment="1">
      <alignment horizontal="right"/>
    </xf>
    <xf numFmtId="3" fontId="9" fillId="2" borderId="0" xfId="0" applyNumberFormat="1" applyFont="1" applyFill="1" applyBorder="1" applyAlignment="1">
      <alignment horizontal="right"/>
    </xf>
    <xf numFmtId="3" fontId="9" fillId="2" borderId="8" xfId="0" applyNumberFormat="1" applyFont="1" applyFill="1" applyBorder="1" applyAlignment="1">
      <alignment horizontal="right"/>
    </xf>
    <xf numFmtId="3" fontId="9" fillId="2" borderId="1" xfId="0" applyNumberFormat="1" applyFont="1" applyFill="1" applyBorder="1" applyAlignment="1">
      <alignment horizontal="right"/>
    </xf>
    <xf numFmtId="167" fontId="26" fillId="0" borderId="0" xfId="0" applyNumberFormat="1" applyFont="1" applyBorder="1" applyAlignment="1">
      <alignment horizontal="right"/>
    </xf>
    <xf numFmtId="167" fontId="3" fillId="0" borderId="0" xfId="0" applyNumberFormat="1" applyFont="1" applyBorder="1" applyAlignment="1">
      <alignment horizontal="right"/>
    </xf>
    <xf numFmtId="3" fontId="3" fillId="0" borderId="6" xfId="0" applyNumberFormat="1" applyFont="1" applyBorder="1" applyAlignment="1">
      <alignment horizontal="right" vertical="center"/>
    </xf>
    <xf numFmtId="3" fontId="3" fillId="0" borderId="6" xfId="0" applyNumberFormat="1" applyFont="1" applyBorder="1" applyAlignment="1">
      <alignment horizontal="right" wrapText="1"/>
    </xf>
    <xf numFmtId="3" fontId="3" fillId="0" borderId="6" xfId="0" applyNumberFormat="1" applyFont="1" applyBorder="1" applyAlignment="1">
      <alignment horizontal="right"/>
    </xf>
    <xf numFmtId="3" fontId="3" fillId="0" borderId="7" xfId="0" applyNumberFormat="1" applyFont="1" applyBorder="1" applyAlignment="1">
      <alignment horizontal="right"/>
    </xf>
    <xf numFmtId="3" fontId="9" fillId="0" borderId="5" xfId="0" applyNumberFormat="1" applyFont="1" applyBorder="1" applyAlignment="1">
      <alignment horizontal="right"/>
    </xf>
    <xf numFmtId="37" fontId="29" fillId="0" borderId="4" xfId="0" applyNumberFormat="1" applyFont="1" applyBorder="1" applyAlignment="1">
      <alignment horizontal="right" vertical="center"/>
    </xf>
    <xf numFmtId="164" fontId="3" fillId="2" borderId="1" xfId="4" applyFont="1" applyFill="1" applyBorder="1" applyAlignment="1">
      <alignment horizontal="right"/>
    </xf>
    <xf numFmtId="164" fontId="26" fillId="2" borderId="15" xfId="4" applyFont="1" applyFill="1" applyBorder="1" applyAlignment="1">
      <alignment horizontal="center"/>
    </xf>
    <xf numFmtId="164" fontId="26" fillId="2" borderId="0" xfId="4" applyFont="1" applyFill="1" applyBorder="1" applyAlignment="1">
      <alignment horizontal="right"/>
    </xf>
    <xf numFmtId="164" fontId="3" fillId="2" borderId="13" xfId="4" applyFont="1" applyFill="1" applyBorder="1" applyAlignment="1">
      <alignment horizontal="center"/>
    </xf>
    <xf numFmtId="165" fontId="3" fillId="0" borderId="15" xfId="1" applyFont="1" applyBorder="1" applyAlignment="1">
      <alignment horizontal="right" vertical="center"/>
    </xf>
    <xf numFmtId="164" fontId="0" fillId="0" borderId="16" xfId="4" applyFont="1" applyBorder="1" applyAlignment="1">
      <alignment horizontal="right" vertical="center"/>
    </xf>
    <xf numFmtId="0" fontId="7" fillId="0" borderId="0" xfId="0" applyFont="1" applyAlignment="1">
      <alignment horizontal="center"/>
    </xf>
    <xf numFmtId="0" fontId="32" fillId="0" borderId="0" xfId="0" applyFont="1" applyAlignment="1">
      <alignment horizontal="left" vertical="top" wrapText="1"/>
    </xf>
    <xf numFmtId="0" fontId="24" fillId="4" borderId="0" xfId="0" applyFont="1" applyFill="1" applyAlignment="1">
      <alignment horizontal="center" vertical="center"/>
    </xf>
    <xf numFmtId="0" fontId="22" fillId="4" borderId="0" xfId="0" applyFont="1" applyFill="1" applyAlignment="1">
      <alignment horizontal="center" vertical="center"/>
    </xf>
    <xf numFmtId="14" fontId="22" fillId="4" borderId="0" xfId="0" applyNumberFormat="1" applyFont="1" applyFill="1" applyAlignment="1">
      <alignment horizontal="center" vertical="center"/>
    </xf>
    <xf numFmtId="0" fontId="9" fillId="0" borderId="0" xfId="0" applyFont="1" applyAlignment="1">
      <alignment horizontal="center"/>
    </xf>
    <xf numFmtId="0" fontId="4" fillId="0" borderId="0" xfId="0" applyFont="1" applyAlignment="1">
      <alignment horizontal="center"/>
    </xf>
    <xf numFmtId="14" fontId="5" fillId="0" borderId="0" xfId="0" applyNumberFormat="1" applyFont="1" applyAlignment="1">
      <alignment horizontal="center"/>
    </xf>
    <xf numFmtId="0" fontId="8" fillId="0" borderId="0" xfId="0" applyFont="1" applyAlignment="1">
      <alignment horizontal="center"/>
    </xf>
    <xf numFmtId="0" fontId="14" fillId="0" borderId="0" xfId="0" applyFont="1" applyAlignment="1">
      <alignment horizontal="center"/>
    </xf>
    <xf numFmtId="0" fontId="12" fillId="0" borderId="0" xfId="0" applyFont="1" applyAlignment="1">
      <alignment horizontal="center"/>
    </xf>
    <xf numFmtId="1" fontId="9" fillId="0" borderId="9" xfId="0" applyNumberFormat="1" applyFont="1" applyBorder="1" applyAlignment="1">
      <alignment horizontal="center" vertical="center"/>
    </xf>
    <xf numFmtId="0" fontId="9" fillId="0" borderId="1" xfId="0" applyFont="1" applyBorder="1" applyAlignment="1">
      <alignment horizontal="center" vertical="center"/>
    </xf>
    <xf numFmtId="1" fontId="9" fillId="0" borderId="11" xfId="0" applyNumberFormat="1" applyFont="1" applyBorder="1" applyAlignment="1">
      <alignment horizontal="center" vertical="center"/>
    </xf>
    <xf numFmtId="0" fontId="9" fillId="0" borderId="13" xfId="0" applyFont="1" applyBorder="1" applyAlignment="1">
      <alignment horizontal="center" vertical="center"/>
    </xf>
    <xf numFmtId="1" fontId="9" fillId="2" borderId="9" xfId="0" applyNumberFormat="1" applyFont="1" applyFill="1" applyBorder="1" applyAlignment="1">
      <alignment horizontal="center" vertical="center"/>
    </xf>
    <xf numFmtId="1" fontId="9" fillId="2" borderId="1"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13" xfId="0" applyNumberFormat="1" applyFont="1" applyFill="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left" vertical="top" wrapText="1"/>
    </xf>
    <xf numFmtId="0" fontId="31" fillId="0" borderId="0" xfId="0" applyFont="1" applyAlignment="1">
      <alignment horizontal="left" vertical="center"/>
    </xf>
    <xf numFmtId="0" fontId="35" fillId="0" borderId="10" xfId="0" applyFont="1" applyBorder="1" applyAlignment="1">
      <alignment horizontal="center" wrapText="1"/>
    </xf>
    <xf numFmtId="0" fontId="35" fillId="0" borderId="11" xfId="0" applyFont="1" applyBorder="1" applyAlignment="1">
      <alignment horizontal="center" wrapText="1"/>
    </xf>
    <xf numFmtId="0" fontId="35" fillId="0" borderId="12" xfId="0" applyFont="1" applyBorder="1" applyAlignment="1">
      <alignment horizontal="center" wrapText="1"/>
    </xf>
    <xf numFmtId="0" fontId="35" fillId="0" borderId="13" xfId="0" applyFont="1" applyBorder="1" applyAlignment="1">
      <alignment horizontal="center" wrapText="1"/>
    </xf>
    <xf numFmtId="0" fontId="32" fillId="0" borderId="0" xfId="0" applyFont="1" applyAlignment="1">
      <alignment horizontal="left" vertical="center" wrapText="1"/>
    </xf>
    <xf numFmtId="0" fontId="35" fillId="0" borderId="10"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 xfId="0" applyFont="1" applyBorder="1" applyAlignment="1">
      <alignment horizontal="center" vertical="center"/>
    </xf>
    <xf numFmtId="0" fontId="35" fillId="0" borderId="13" xfId="0" applyFont="1" applyBorder="1" applyAlignment="1">
      <alignment horizontal="center" vertical="center"/>
    </xf>
    <xf numFmtId="0" fontId="31" fillId="0" borderId="0" xfId="0" applyFont="1" applyAlignment="1">
      <alignment horizontal="center" vertical="center"/>
    </xf>
    <xf numFmtId="0" fontId="37" fillId="0" borderId="0" xfId="0" applyFont="1" applyAlignment="1">
      <alignment horizontal="left" vertical="top" wrapText="1"/>
    </xf>
    <xf numFmtId="0" fontId="39" fillId="0" borderId="20" xfId="0" applyFont="1" applyBorder="1" applyAlignment="1">
      <alignment horizontal="center" vertical="center"/>
    </xf>
    <xf numFmtId="0" fontId="39" fillId="0" borderId="2" xfId="0" applyFont="1" applyBorder="1" applyAlignment="1">
      <alignment horizontal="center" vertical="center"/>
    </xf>
    <xf numFmtId="0" fontId="39" fillId="0" borderId="16" xfId="0" applyFont="1" applyBorder="1" applyAlignment="1">
      <alignment horizontal="center" vertical="center"/>
    </xf>
    <xf numFmtId="0" fontId="0" fillId="0" borderId="0" xfId="0"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xf>
    <xf numFmtId="0" fontId="29" fillId="0" borderId="1" xfId="0" applyFont="1" applyBorder="1" applyAlignment="1">
      <alignment horizontal="left"/>
    </xf>
    <xf numFmtId="0" fontId="43" fillId="0" borderId="20" xfId="0" applyFont="1" applyBorder="1" applyAlignment="1">
      <alignment horizontal="center"/>
    </xf>
    <xf numFmtId="0" fontId="43" fillId="0" borderId="2" xfId="0" applyFont="1" applyBorder="1" applyAlignment="1">
      <alignment horizontal="center"/>
    </xf>
    <xf numFmtId="0" fontId="44" fillId="0" borderId="16" xfId="0" applyFont="1" applyBorder="1" applyAlignment="1">
      <alignment horizontal="right"/>
    </xf>
    <xf numFmtId="0" fontId="45" fillId="0" borderId="4" xfId="0" applyFont="1" applyBorder="1" applyAlignment="1">
      <alignment horizontal="center" vertical="center" wrapText="1"/>
    </xf>
    <xf numFmtId="0" fontId="48" fillId="0" borderId="0" xfId="0" applyFont="1" applyAlignment="1">
      <alignment horizontal="left" vertical="center"/>
    </xf>
    <xf numFmtId="0" fontId="48" fillId="0" borderId="0" xfId="0" applyFont="1" applyAlignment="1">
      <alignment horizontal="left" vertical="center" wrapText="1"/>
    </xf>
    <xf numFmtId="0" fontId="29"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32" fillId="0" borderId="0" xfId="0" applyFont="1" applyAlignment="1">
      <alignment vertical="top" wrapText="1"/>
    </xf>
    <xf numFmtId="0" fontId="32" fillId="0" borderId="0" xfId="0" applyFont="1" applyAlignment="1">
      <alignment vertical="center" wrapText="1"/>
    </xf>
    <xf numFmtId="0" fontId="49" fillId="0" borderId="0" xfId="0" applyFont="1" applyAlignment="1">
      <alignment vertical="center"/>
    </xf>
    <xf numFmtId="0" fontId="49" fillId="0" borderId="0" xfId="0" applyFont="1" applyAlignment="1">
      <alignment horizontal="left" vertical="top"/>
    </xf>
    <xf numFmtId="0" fontId="50" fillId="0" borderId="0" xfId="0" applyFont="1" applyAlignment="1">
      <alignment horizontal="left" vertical="top"/>
    </xf>
    <xf numFmtId="0" fontId="25" fillId="0" borderId="0" xfId="0" applyFont="1" applyAlignment="1">
      <alignment horizontal="left" vertical="top"/>
    </xf>
    <xf numFmtId="0" fontId="49" fillId="0" borderId="0" xfId="0" applyFont="1" applyAlignment="1">
      <alignment horizontal="left" vertical="top" wrapText="1"/>
    </xf>
    <xf numFmtId="0" fontId="49" fillId="0" borderId="0" xfId="0" applyFont="1" applyAlignment="1">
      <alignment horizontal="left" vertical="center" wrapText="1"/>
    </xf>
    <xf numFmtId="0" fontId="28" fillId="0" borderId="0" xfId="0" applyFont="1" applyAlignment="1"/>
    <xf numFmtId="0" fontId="28" fillId="0" borderId="0" xfId="0" applyFont="1" applyAlignment="1">
      <alignment horizontal="center" vertical="center"/>
    </xf>
    <xf numFmtId="0" fontId="7" fillId="0" borderId="0" xfId="0" applyFont="1" applyAlignment="1"/>
  </cellXfs>
  <cellStyles count="5">
    <cellStyle name="Hipervínculo" xfId="2" builtinId="8"/>
    <cellStyle name="Millares" xfId="1" builtinId="3"/>
    <cellStyle name="Millares [0]" xfId="4" builtinId="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3</xdr:col>
      <xdr:colOff>55469</xdr:colOff>
      <xdr:row>4</xdr:row>
      <xdr:rowOff>121838</xdr:rowOff>
    </xdr:to>
    <xdr:pic>
      <xdr:nvPicPr>
        <xdr:cNvPr id="4" name="Imagen 2">
          <a:extLst>
            <a:ext uri="{FF2B5EF4-FFF2-40B4-BE49-F238E27FC236}">
              <a16:creationId xmlns:a16="http://schemas.microsoft.com/office/drawing/2014/main" id="{D083E36A-2439-456A-B1A2-849CF446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2412"/>
          <a:ext cx="2442882" cy="1175751"/>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939102</xdr:colOff>
      <xdr:row>11</xdr:row>
      <xdr:rowOff>140785</xdr:rowOff>
    </xdr:from>
    <xdr:ext cx="5246501" cy="937629"/>
    <xdr:sp macro="" textlink="">
      <xdr:nvSpPr>
        <xdr:cNvPr id="3" name="Rectángulo 2">
          <a:extLst>
            <a:ext uri="{FF2B5EF4-FFF2-40B4-BE49-F238E27FC236}">
              <a16:creationId xmlns:a16="http://schemas.microsoft.com/office/drawing/2014/main" id="{649951E1-F015-4B8E-9C44-85A35B2518D1}"/>
            </a:ext>
          </a:extLst>
        </xdr:cNvPr>
        <xdr:cNvSpPr/>
      </xdr:nvSpPr>
      <xdr:spPr>
        <a:xfrm>
          <a:off x="1624902" y="236963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942975</xdr:colOff>
      <xdr:row>7</xdr:row>
      <xdr:rowOff>85725</xdr:rowOff>
    </xdr:from>
    <xdr:ext cx="5246501" cy="937629"/>
    <xdr:sp macro="" textlink="">
      <xdr:nvSpPr>
        <xdr:cNvPr id="2" name="Rectángulo 1">
          <a:extLst>
            <a:ext uri="{FF2B5EF4-FFF2-40B4-BE49-F238E27FC236}">
              <a16:creationId xmlns:a16="http://schemas.microsoft.com/office/drawing/2014/main" id="{5B590691-53C8-4C2B-9812-AF9181F34E32}"/>
            </a:ext>
          </a:extLst>
        </xdr:cNvPr>
        <xdr:cNvSpPr/>
      </xdr:nvSpPr>
      <xdr:spPr>
        <a:xfrm>
          <a:off x="1323975" y="187642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581025</xdr:colOff>
      <xdr:row>10</xdr:row>
      <xdr:rowOff>9525</xdr:rowOff>
    </xdr:from>
    <xdr:ext cx="5246501" cy="937629"/>
    <xdr:sp macro="" textlink="">
      <xdr:nvSpPr>
        <xdr:cNvPr id="2" name="Rectángulo 1">
          <a:extLst>
            <a:ext uri="{FF2B5EF4-FFF2-40B4-BE49-F238E27FC236}">
              <a16:creationId xmlns:a16="http://schemas.microsoft.com/office/drawing/2014/main" id="{88BE6D0B-27C3-47DA-90C9-AA1569B8EE07}"/>
            </a:ext>
          </a:extLst>
        </xdr:cNvPr>
        <xdr:cNvSpPr/>
      </xdr:nvSpPr>
      <xdr:spPr>
        <a:xfrm>
          <a:off x="1343025" y="2190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409575</xdr:colOff>
      <xdr:row>16</xdr:row>
      <xdr:rowOff>0</xdr:rowOff>
    </xdr:from>
    <xdr:ext cx="5246501" cy="937629"/>
    <xdr:sp macro="" textlink="">
      <xdr:nvSpPr>
        <xdr:cNvPr id="2" name="Rectángulo 1">
          <a:extLst>
            <a:ext uri="{FF2B5EF4-FFF2-40B4-BE49-F238E27FC236}">
              <a16:creationId xmlns:a16="http://schemas.microsoft.com/office/drawing/2014/main" id="{03096D75-86F3-4412-852B-62571D54BC10}"/>
            </a:ext>
          </a:extLst>
        </xdr:cNvPr>
        <xdr:cNvSpPr/>
      </xdr:nvSpPr>
      <xdr:spPr>
        <a:xfrm>
          <a:off x="1171575" y="326707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802821</xdr:colOff>
      <xdr:row>11</xdr:row>
      <xdr:rowOff>258536</xdr:rowOff>
    </xdr:from>
    <xdr:ext cx="5246501" cy="937629"/>
    <xdr:sp macro="" textlink="">
      <xdr:nvSpPr>
        <xdr:cNvPr id="2" name="Rectángulo 1">
          <a:extLst>
            <a:ext uri="{FF2B5EF4-FFF2-40B4-BE49-F238E27FC236}">
              <a16:creationId xmlns:a16="http://schemas.microsoft.com/office/drawing/2014/main" id="{03EB98AB-6374-433F-9969-D780676CAB62}"/>
            </a:ext>
          </a:extLst>
        </xdr:cNvPr>
        <xdr:cNvSpPr/>
      </xdr:nvSpPr>
      <xdr:spPr>
        <a:xfrm>
          <a:off x="1564821" y="4340679"/>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802821</xdr:colOff>
      <xdr:row>4</xdr:row>
      <xdr:rowOff>81643</xdr:rowOff>
    </xdr:from>
    <xdr:ext cx="5246501" cy="937629"/>
    <xdr:sp macro="" textlink="">
      <xdr:nvSpPr>
        <xdr:cNvPr id="2" name="Rectángulo 1">
          <a:extLst>
            <a:ext uri="{FF2B5EF4-FFF2-40B4-BE49-F238E27FC236}">
              <a16:creationId xmlns:a16="http://schemas.microsoft.com/office/drawing/2014/main" id="{C42192FF-64C9-46E5-98FC-02A782A82D7D}"/>
            </a:ext>
          </a:extLst>
        </xdr:cNvPr>
        <xdr:cNvSpPr/>
      </xdr:nvSpPr>
      <xdr:spPr>
        <a:xfrm>
          <a:off x="7225392" y="1428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showGridLines="0" zoomScale="90" zoomScaleNormal="90" workbookViewId="0">
      <selection activeCell="P5" sqref="P5"/>
    </sheetView>
  </sheetViews>
  <sheetFormatPr baseColWidth="10" defaultRowHeight="15"/>
  <cols>
    <col min="3" max="3" width="13.28515625" customWidth="1"/>
    <col min="5" max="5" width="19.140625" customWidth="1"/>
    <col min="7" max="7" width="12.85546875" customWidth="1"/>
    <col min="8" max="8" width="12.140625" customWidth="1"/>
    <col min="9" max="9" width="12.5703125" customWidth="1"/>
    <col min="10" max="10" width="19.42578125" bestFit="1" customWidth="1"/>
    <col min="11" max="11" width="11" customWidth="1"/>
    <col min="12" max="12" width="10.85546875" hidden="1" customWidth="1"/>
    <col min="13" max="13" width="25.28515625" hidden="1" customWidth="1"/>
    <col min="14" max="14" width="18" hidden="1" customWidth="1"/>
    <col min="15" max="15" width="11.42578125" hidden="1" customWidth="1"/>
    <col min="16" max="16" width="11.42578125"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5">
      <c r="A1" s="61"/>
      <c r="B1" s="61"/>
      <c r="C1" s="61"/>
      <c r="D1" s="61"/>
      <c r="E1" s="61"/>
      <c r="F1" s="61"/>
      <c r="G1" s="61"/>
      <c r="H1" s="61"/>
      <c r="I1" s="61"/>
      <c r="J1" s="61"/>
      <c r="K1" s="61"/>
      <c r="M1" s="51" t="s">
        <v>53</v>
      </c>
      <c r="N1" s="52">
        <v>43831</v>
      </c>
    </row>
    <row r="2" spans="1:15" ht="23.25">
      <c r="A2" s="62"/>
      <c r="B2" s="62"/>
      <c r="C2" s="62"/>
      <c r="D2" s="61"/>
      <c r="E2" s="61"/>
      <c r="F2" s="61"/>
      <c r="G2" s="61"/>
      <c r="H2" s="61"/>
      <c r="I2" s="63"/>
      <c r="J2" s="64"/>
      <c r="K2" s="63"/>
      <c r="M2" s="51" t="s">
        <v>54</v>
      </c>
      <c r="N2" s="52">
        <v>43646</v>
      </c>
      <c r="O2" s="53">
        <v>2019</v>
      </c>
    </row>
    <row r="3" spans="1:15" ht="23.25">
      <c r="A3" s="62"/>
      <c r="B3" s="62"/>
      <c r="C3" s="62"/>
      <c r="D3" s="61"/>
      <c r="E3" s="61"/>
      <c r="F3" s="61"/>
      <c r="G3" s="61"/>
      <c r="H3" s="61"/>
      <c r="I3" s="63"/>
      <c r="J3" s="65"/>
      <c r="K3" s="63"/>
      <c r="M3" s="51" t="s">
        <v>55</v>
      </c>
      <c r="N3" s="52">
        <v>44012</v>
      </c>
      <c r="O3" s="53">
        <v>2020</v>
      </c>
    </row>
    <row r="4" spans="1:15" ht="23.25">
      <c r="A4" s="62"/>
      <c r="B4" s="62"/>
      <c r="C4" s="62"/>
      <c r="D4" s="61"/>
      <c r="E4" s="61"/>
      <c r="F4" s="61"/>
      <c r="G4" s="61"/>
      <c r="H4" s="61"/>
      <c r="I4" s="63"/>
      <c r="J4" s="65"/>
      <c r="K4" s="63"/>
      <c r="M4" s="51"/>
      <c r="N4" s="54">
        <f>+N3</f>
        <v>44012</v>
      </c>
    </row>
    <row r="5" spans="1:15" ht="23.25">
      <c r="A5" s="62"/>
      <c r="B5" s="62"/>
      <c r="C5" s="62"/>
      <c r="D5" s="61"/>
      <c r="E5" s="61"/>
      <c r="F5" s="61"/>
      <c r="G5" s="61"/>
      <c r="H5" s="61"/>
      <c r="I5" s="63"/>
      <c r="J5" s="66"/>
      <c r="K5" s="63"/>
      <c r="M5" s="51" t="s">
        <v>56</v>
      </c>
      <c r="N5" s="55">
        <v>6793.79</v>
      </c>
    </row>
    <row r="6" spans="1:15" ht="23.25">
      <c r="A6" s="62"/>
      <c r="B6" s="62"/>
      <c r="C6" s="62"/>
      <c r="D6" s="61"/>
      <c r="E6" s="61"/>
      <c r="F6" s="61"/>
      <c r="G6" s="61"/>
      <c r="H6" s="61"/>
      <c r="I6" s="61"/>
      <c r="J6" s="61"/>
      <c r="K6" s="61"/>
      <c r="M6" s="51" t="s">
        <v>57</v>
      </c>
      <c r="N6" s="55">
        <v>6820.47</v>
      </c>
    </row>
    <row r="7" spans="1:15" ht="34.5">
      <c r="A7" s="239" t="s">
        <v>174</v>
      </c>
      <c r="B7" s="239"/>
      <c r="C7" s="239"/>
      <c r="D7" s="239"/>
      <c r="E7" s="239"/>
      <c r="F7" s="239"/>
      <c r="G7" s="239"/>
      <c r="H7" s="239"/>
      <c r="I7" s="239"/>
      <c r="J7" s="239"/>
      <c r="K7" s="239"/>
    </row>
    <row r="8" spans="1:15" ht="34.5">
      <c r="A8" s="61"/>
      <c r="B8" s="61"/>
      <c r="C8" s="239" t="s">
        <v>58</v>
      </c>
      <c r="D8" s="239"/>
      <c r="E8" s="239"/>
      <c r="F8" s="239"/>
      <c r="G8" s="239"/>
      <c r="H8" s="239"/>
      <c r="I8" s="239"/>
      <c r="J8" s="61"/>
      <c r="K8" s="61"/>
    </row>
    <row r="9" spans="1:15" ht="23.25">
      <c r="A9" s="61"/>
      <c r="B9" s="61"/>
      <c r="C9" s="240" t="s">
        <v>59</v>
      </c>
      <c r="D9" s="240"/>
      <c r="E9" s="240"/>
      <c r="F9" s="240"/>
      <c r="G9" s="240"/>
      <c r="H9" s="240"/>
      <c r="I9" s="240"/>
      <c r="J9" s="67"/>
      <c r="K9" s="61"/>
    </row>
    <row r="10" spans="1:15" ht="23.25">
      <c r="A10" s="61"/>
      <c r="B10" s="61"/>
      <c r="C10" s="241">
        <f>+N3</f>
        <v>44012</v>
      </c>
      <c r="D10" s="241"/>
      <c r="E10" s="241"/>
      <c r="F10" s="241"/>
      <c r="G10" s="241"/>
      <c r="H10" s="241"/>
      <c r="I10" s="241"/>
      <c r="J10" s="67"/>
      <c r="K10" s="61"/>
    </row>
    <row r="11" spans="1:15">
      <c r="A11" s="61"/>
      <c r="B11" s="61"/>
      <c r="C11" s="68"/>
      <c r="D11" s="68"/>
      <c r="E11" s="68"/>
      <c r="F11" s="68"/>
      <c r="G11" s="68"/>
      <c r="H11" s="68"/>
      <c r="I11" s="67"/>
      <c r="J11" s="67"/>
      <c r="K11" s="61"/>
    </row>
    <row r="12" spans="1:15">
      <c r="A12" s="37"/>
      <c r="B12" s="37"/>
      <c r="C12" s="56"/>
      <c r="D12" s="56"/>
      <c r="E12" s="56"/>
      <c r="F12" s="56"/>
      <c r="G12" s="56"/>
      <c r="H12" s="56"/>
      <c r="I12" s="57"/>
      <c r="J12" s="57"/>
      <c r="K12" s="37"/>
    </row>
    <row r="13" spans="1:15" ht="23.25">
      <c r="C13" s="58"/>
      <c r="D13" s="58"/>
      <c r="E13" s="59" t="s">
        <v>60</v>
      </c>
    </row>
    <row r="14" spans="1:15">
      <c r="B14" s="60"/>
      <c r="C14" s="136" t="s">
        <v>63</v>
      </c>
      <c r="D14" s="60"/>
      <c r="E14" s="60"/>
      <c r="F14" s="60"/>
      <c r="G14" s="60"/>
      <c r="H14" s="137">
        <v>1</v>
      </c>
      <c r="I14" s="60"/>
      <c r="J14" s="60"/>
    </row>
    <row r="15" spans="1:15">
      <c r="B15" s="60"/>
      <c r="C15" s="137" t="s">
        <v>64</v>
      </c>
      <c r="D15" s="60"/>
      <c r="E15" s="60"/>
      <c r="F15" s="60"/>
      <c r="G15" s="60"/>
      <c r="H15" s="137">
        <v>2</v>
      </c>
      <c r="I15" s="60"/>
      <c r="J15" s="60"/>
    </row>
    <row r="16" spans="1:15">
      <c r="B16" s="60"/>
      <c r="C16" s="137" t="s">
        <v>65</v>
      </c>
      <c r="D16" s="60"/>
      <c r="E16" s="60"/>
      <c r="F16" s="60"/>
      <c r="G16" s="60"/>
      <c r="H16" s="137">
        <v>3</v>
      </c>
      <c r="I16" s="60"/>
      <c r="J16" s="60"/>
    </row>
    <row r="17" spans="2:10">
      <c r="B17" s="60"/>
      <c r="C17" s="137" t="s">
        <v>66</v>
      </c>
      <c r="D17" s="60"/>
      <c r="E17" s="60"/>
      <c r="F17" s="60"/>
      <c r="G17" s="60"/>
      <c r="H17" s="137">
        <v>4</v>
      </c>
      <c r="I17" s="60"/>
      <c r="J17" s="60"/>
    </row>
    <row r="18" spans="2:10">
      <c r="B18" s="60"/>
      <c r="C18" s="137" t="s">
        <v>143</v>
      </c>
      <c r="D18" s="60"/>
      <c r="E18" s="60"/>
      <c r="F18" s="60"/>
      <c r="G18" s="60"/>
      <c r="H18" s="137">
        <v>5</v>
      </c>
      <c r="I18" s="60"/>
      <c r="J18" s="60"/>
    </row>
    <row r="19" spans="2:10">
      <c r="B19" s="1"/>
      <c r="C19" s="137" t="s">
        <v>144</v>
      </c>
      <c r="D19" s="60"/>
      <c r="E19" s="60"/>
      <c r="F19" s="60"/>
      <c r="G19" s="60"/>
      <c r="H19" s="137">
        <v>6</v>
      </c>
      <c r="I19" s="1"/>
      <c r="J19" s="60"/>
    </row>
    <row r="20" spans="2:10">
      <c r="B20" s="1"/>
      <c r="C20" s="137" t="s">
        <v>62</v>
      </c>
      <c r="D20" s="60"/>
      <c r="E20" s="60"/>
      <c r="F20" s="60"/>
      <c r="G20" s="60"/>
      <c r="H20" s="137">
        <v>7</v>
      </c>
      <c r="I20" s="1"/>
      <c r="J20" s="60"/>
    </row>
    <row r="21" spans="2:10">
      <c r="B21" s="1"/>
      <c r="C21" s="137"/>
      <c r="D21" s="60"/>
      <c r="E21" s="60"/>
      <c r="F21" s="60"/>
      <c r="G21" s="60"/>
      <c r="H21" s="137"/>
      <c r="I21" s="1"/>
      <c r="J21" s="58"/>
    </row>
    <row r="22" spans="2:10">
      <c r="B22" s="1"/>
      <c r="C22" s="137"/>
      <c r="D22" s="60"/>
      <c r="E22" s="60"/>
      <c r="F22" s="60"/>
      <c r="G22" s="60"/>
      <c r="H22" s="137"/>
      <c r="I22" s="1"/>
      <c r="J22" s="58"/>
    </row>
    <row r="23" spans="2:10">
      <c r="B23" s="1"/>
      <c r="C23" s="137"/>
      <c r="D23" s="60"/>
      <c r="E23" s="60"/>
      <c r="F23" s="60"/>
      <c r="G23" s="60"/>
      <c r="H23" s="137"/>
      <c r="I23" s="1"/>
      <c r="J23" s="58"/>
    </row>
    <row r="24" spans="2:10">
      <c r="B24" s="1"/>
      <c r="C24" s="137"/>
      <c r="D24" s="60"/>
      <c r="E24" s="60"/>
      <c r="F24" s="60"/>
      <c r="G24" s="60"/>
      <c r="H24" s="137"/>
      <c r="I24" s="1"/>
      <c r="J24" s="58"/>
    </row>
    <row r="25" spans="2:10">
      <c r="B25" s="1"/>
      <c r="C25" s="137"/>
      <c r="D25" s="60"/>
      <c r="E25" s="60"/>
      <c r="F25" s="60"/>
      <c r="G25" s="60"/>
      <c r="H25" s="137"/>
      <c r="I25" s="1"/>
      <c r="J25" s="58"/>
    </row>
    <row r="26" spans="2:10">
      <c r="B26" s="1"/>
      <c r="C26" s="137"/>
      <c r="D26" s="60"/>
      <c r="E26" s="60"/>
      <c r="F26" s="60"/>
      <c r="G26" s="60"/>
      <c r="H26" s="137"/>
      <c r="I26" s="1"/>
      <c r="J26" s="58"/>
    </row>
    <row r="27" spans="2:10">
      <c r="B27" s="1"/>
      <c r="C27" s="137"/>
      <c r="D27" s="60"/>
      <c r="E27" s="60"/>
      <c r="F27" s="60"/>
      <c r="G27" s="60"/>
      <c r="H27" s="137"/>
      <c r="I27" s="1"/>
      <c r="J27" s="58"/>
    </row>
    <row r="28" spans="2:10" ht="24.75" customHeight="1">
      <c r="B28" s="1"/>
      <c r="C28" s="137"/>
      <c r="D28" s="60"/>
      <c r="E28" s="60"/>
      <c r="F28" s="60"/>
      <c r="G28" s="60"/>
      <c r="H28" s="137"/>
      <c r="I28" s="1"/>
      <c r="J28" s="58"/>
    </row>
    <row r="29" spans="2:10">
      <c r="B29" s="1"/>
      <c r="C29" s="137"/>
      <c r="D29" s="60"/>
      <c r="E29" s="60"/>
      <c r="F29" s="60"/>
      <c r="G29" s="60"/>
      <c r="H29" s="137"/>
      <c r="I29" s="1"/>
      <c r="J29" s="58"/>
    </row>
    <row r="30" spans="2:10">
      <c r="B30" s="1"/>
      <c r="C30" s="137"/>
      <c r="D30" s="60"/>
      <c r="E30" s="60"/>
      <c r="F30" s="60"/>
      <c r="G30" s="60"/>
      <c r="H30" s="137"/>
      <c r="I30" s="1"/>
      <c r="J30" s="58"/>
    </row>
    <row r="31" spans="2:10">
      <c r="B31" s="60"/>
      <c r="C31" s="137"/>
      <c r="D31" s="60"/>
      <c r="E31" s="60"/>
      <c r="F31" s="60"/>
      <c r="G31" s="60"/>
      <c r="H31" s="137"/>
      <c r="I31" s="1"/>
      <c r="J31" s="58"/>
    </row>
    <row r="32" spans="2:10">
      <c r="C32" s="69"/>
      <c r="D32" s="1"/>
      <c r="E32" s="1"/>
      <c r="F32" s="1"/>
      <c r="G32" s="1"/>
      <c r="H32" s="69"/>
      <c r="I32" s="1"/>
    </row>
    <row r="33" spans="3:10">
      <c r="C33" s="58"/>
      <c r="D33" s="58"/>
      <c r="E33" s="58"/>
      <c r="F33" s="58"/>
      <c r="G33" s="58"/>
      <c r="H33" s="58"/>
      <c r="I33" s="58"/>
      <c r="J33" s="58"/>
    </row>
  </sheetData>
  <mergeCells count="4">
    <mergeCell ref="C8:I8"/>
    <mergeCell ref="C9:I9"/>
    <mergeCell ref="C10:I10"/>
    <mergeCell ref="A7:K7"/>
  </mergeCells>
  <hyperlinks>
    <hyperlink ref="C14" location="'Estado de Flujo de caja'!A1" display="ESTADO DE FLUJO DE CAJA " xr:uid="{00000000-0004-0000-0000-000000000000}"/>
    <hyperlink ref="H14" location="'Estado de Flujo de caja'!A1" display="'Estado de Flujo de caja'!A1" xr:uid="{00000000-0004-0000-0000-000001000000}"/>
    <hyperlink ref="C15" location="Indice!A1" display="ESTADO DE VARIACION DEL ACTIVO NETO" xr:uid="{00000000-0004-0000-0000-000002000000}"/>
    <hyperlink ref="H15" location="'Estado de Variacion del Activo '!A1" display="'Estado de Variacion del Activo '!A1" xr:uid="{00000000-0004-0000-0000-000003000000}"/>
    <hyperlink ref="C16" location="'Estado de Resultados'!A1" display="ESTADO DE RESULTADO " xr:uid="{00000000-0004-0000-0000-000004000000}"/>
    <hyperlink ref="H16" location="'Estado de Resultados'!A1" display="'Estado de Resultados'!A1" xr:uid="{00000000-0004-0000-0000-000005000000}"/>
    <hyperlink ref="C17" location="'Balance General'!A1" display="BALANCE GENERAL " xr:uid="{00000000-0004-0000-0000-000006000000}"/>
    <hyperlink ref="H17" location="'Balance General'!A1" display="'Balance General'!A1" xr:uid="{00000000-0004-0000-0000-000007000000}"/>
    <hyperlink ref="C18" location="'Informe Sindico'!A1" display="INFORME SINDICO" xr:uid="{00000000-0004-0000-0000-000008000000}"/>
    <hyperlink ref="H18" location="'Informe Sindico'!A1" display="'Informe Sindico'!A1" xr:uid="{00000000-0004-0000-0000-000009000000}"/>
    <hyperlink ref="C19" location="'Notas Contables'!A1" display="NOTAS A LOS ESTADOS CONTABLES" xr:uid="{00000000-0004-0000-0000-00000A000000}"/>
    <hyperlink ref="H19" location="'Notas Contables'!A1" display="'Notas Contables'!A1" xr:uid="{00000000-0004-0000-0000-00000B000000}"/>
    <hyperlink ref="C20" location="'Cuadro de Inversiones'!A1" display="CUADRO DE INVERSIONES" xr:uid="{00000000-0004-0000-0000-00000C000000}"/>
    <hyperlink ref="H20" location="'Cuadro de Inversiones'!A1" display="'Cuadro de Inversiones'!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workbookViewId="0">
      <selection activeCell="F9" sqref="F9"/>
    </sheetView>
  </sheetViews>
  <sheetFormatPr baseColWidth="10" defaultColWidth="9.140625" defaultRowHeight="14.25"/>
  <cols>
    <col min="1" max="1" width="10.28515625" style="1" customWidth="1"/>
    <col min="2" max="2" width="65.42578125" style="1" customWidth="1"/>
    <col min="3" max="3" width="18.5703125" style="1" bestFit="1" customWidth="1"/>
    <col min="4" max="4" width="4.140625" style="1" customWidth="1"/>
    <col min="5" max="5" width="18.5703125" style="1" bestFit="1" customWidth="1"/>
    <col min="6" max="6" width="22.28515625" style="4" customWidth="1"/>
    <col min="7" max="7" width="12.85546875" style="4" bestFit="1" customWidth="1"/>
    <col min="8" max="8" width="9.28515625" style="4" customWidth="1"/>
    <col min="9" max="9" width="16" style="4" bestFit="1" customWidth="1"/>
    <col min="10" max="10" width="19.42578125" style="4" customWidth="1"/>
    <col min="11" max="16384" width="9.140625" style="4"/>
  </cols>
  <sheetData>
    <row r="1" spans="1:9" ht="15">
      <c r="B1" s="2"/>
      <c r="C1" s="2"/>
      <c r="E1" s="2"/>
      <c r="F1" s="2"/>
      <c r="G1" s="2"/>
      <c r="H1" s="3"/>
    </row>
    <row r="2" spans="1:9">
      <c r="B2" s="2"/>
      <c r="C2" s="5"/>
      <c r="E2" s="243"/>
      <c r="F2" s="243"/>
      <c r="G2" s="243"/>
      <c r="H2" s="243"/>
    </row>
    <row r="3" spans="1:9" ht="26.25">
      <c r="B3" s="301" t="s">
        <v>175</v>
      </c>
      <c r="C3" s="301"/>
      <c r="D3" s="301"/>
      <c r="E3" s="301"/>
      <c r="F3" s="50"/>
      <c r="G3" s="244"/>
      <c r="H3" s="244"/>
    </row>
    <row r="4" spans="1:9" ht="18">
      <c r="A4" s="4"/>
      <c r="B4" s="245" t="str">
        <f>+"ESTADO DE FLUJOS DE EFECTIVO AL "&amp;UPPER(TEXT(Indice!$N$3,"DD \D\E MMMM \D\E YYYY"))</f>
        <v>ESTADO DE FLUJOS DE EFECTIVO AL 30 DE JUNIO DE 2020</v>
      </c>
      <c r="C4" s="245"/>
      <c r="D4" s="245"/>
      <c r="E4" s="245"/>
    </row>
    <row r="5" spans="1:9" ht="12" customHeight="1">
      <c r="A5" s="6"/>
      <c r="C5" s="7"/>
    </row>
    <row r="6" spans="1:9" s="10" customFormat="1" ht="15">
      <c r="A6" s="1"/>
      <c r="B6" s="121"/>
      <c r="C6" s="122">
        <f>+Indice!O3</f>
        <v>2020</v>
      </c>
      <c r="D6" s="123"/>
      <c r="E6" s="124">
        <f>+Indice!O2</f>
        <v>2019</v>
      </c>
      <c r="G6" s="11"/>
      <c r="H6" s="11"/>
      <c r="I6" s="9"/>
    </row>
    <row r="7" spans="1:9" s="10" customFormat="1" ht="15">
      <c r="A7" s="1"/>
      <c r="B7" s="79"/>
      <c r="C7" s="125" t="s">
        <v>0</v>
      </c>
      <c r="D7" s="126"/>
      <c r="E7" s="127" t="s">
        <v>0</v>
      </c>
      <c r="G7" s="11"/>
      <c r="H7" s="11"/>
      <c r="I7" s="13"/>
    </row>
    <row r="8" spans="1:9" s="10" customFormat="1" ht="15">
      <c r="A8" s="1"/>
      <c r="B8" s="79"/>
      <c r="C8" s="128"/>
      <c r="D8" s="126"/>
      <c r="E8" s="129"/>
      <c r="G8" s="11"/>
      <c r="H8" s="11"/>
      <c r="I8" s="13"/>
    </row>
    <row r="9" spans="1:9" s="10" customFormat="1" ht="15">
      <c r="A9" s="1"/>
      <c r="B9" s="76" t="s">
        <v>1</v>
      </c>
      <c r="C9" s="199"/>
      <c r="D9" s="126"/>
      <c r="E9" s="173"/>
      <c r="G9" s="11"/>
      <c r="H9" s="11"/>
      <c r="I9" s="42"/>
    </row>
    <row r="10" spans="1:9" s="10" customFormat="1" ht="15">
      <c r="A10" s="1"/>
      <c r="B10" s="79" t="s">
        <v>2</v>
      </c>
      <c r="C10" s="200"/>
      <c r="D10" s="128"/>
      <c r="E10" s="129"/>
      <c r="G10" s="11"/>
      <c r="H10" s="11"/>
      <c r="I10" s="13"/>
    </row>
    <row r="11" spans="1:9" s="10" customFormat="1" ht="15">
      <c r="A11" s="6"/>
      <c r="B11" s="76" t="s">
        <v>3</v>
      </c>
      <c r="C11" s="201"/>
      <c r="D11" s="130"/>
      <c r="E11" s="131"/>
      <c r="G11" s="11"/>
      <c r="H11" s="11"/>
      <c r="I11" s="14"/>
    </row>
    <row r="12" spans="1:9" s="10" customFormat="1" ht="15">
      <c r="A12" s="6"/>
      <c r="B12" s="76" t="s">
        <v>4</v>
      </c>
      <c r="C12" s="201"/>
      <c r="D12" s="130"/>
      <c r="E12" s="131"/>
      <c r="G12" s="11"/>
      <c r="H12" s="11"/>
      <c r="I12" s="14"/>
    </row>
    <row r="13" spans="1:9" s="10" customFormat="1">
      <c r="A13" s="1"/>
      <c r="B13" s="79" t="s">
        <v>5</v>
      </c>
      <c r="C13" s="202"/>
      <c r="D13" s="132"/>
      <c r="E13" s="192"/>
      <c r="F13" s="11"/>
      <c r="G13" s="11"/>
      <c r="H13" s="11"/>
      <c r="I13" s="44"/>
    </row>
    <row r="14" spans="1:9" s="10" customFormat="1">
      <c r="A14" s="1"/>
      <c r="B14" s="79" t="s">
        <v>6</v>
      </c>
      <c r="C14" s="203"/>
      <c r="D14" s="167"/>
      <c r="E14" s="168"/>
      <c r="G14" s="11"/>
      <c r="H14" s="11"/>
      <c r="I14" s="7"/>
    </row>
    <row r="15" spans="1:9" s="10" customFormat="1">
      <c r="A15" s="1"/>
      <c r="B15" s="79" t="s">
        <v>7</v>
      </c>
      <c r="C15" s="203"/>
      <c r="D15" s="130"/>
      <c r="E15" s="235"/>
      <c r="G15" s="11"/>
      <c r="H15" s="11"/>
      <c r="I15" s="44"/>
    </row>
    <row r="16" spans="1:9" s="10" customFormat="1">
      <c r="A16" s="1"/>
      <c r="B16" s="79" t="s">
        <v>8</v>
      </c>
      <c r="C16" s="203"/>
      <c r="D16" s="167"/>
      <c r="E16" s="193"/>
      <c r="G16" s="11"/>
      <c r="H16" s="11"/>
      <c r="I16" s="43"/>
    </row>
    <row r="17" spans="1:10" s="10" customFormat="1" ht="15">
      <c r="A17" s="1"/>
      <c r="B17" s="79" t="s">
        <v>9</v>
      </c>
      <c r="C17" s="204"/>
      <c r="D17" s="135"/>
      <c r="E17" s="194"/>
      <c r="G17" s="11"/>
      <c r="H17" s="11"/>
      <c r="I17" s="43"/>
    </row>
    <row r="18" spans="1:10" s="10" customFormat="1">
      <c r="A18" s="1"/>
      <c r="B18" s="79"/>
      <c r="C18" s="205"/>
      <c r="D18" s="130"/>
      <c r="E18" s="133"/>
      <c r="G18" s="11"/>
      <c r="H18" s="11"/>
      <c r="I18" s="15"/>
    </row>
    <row r="19" spans="1:10" s="10" customFormat="1">
      <c r="A19" s="1"/>
      <c r="B19" s="79" t="s">
        <v>10</v>
      </c>
      <c r="C19" s="205"/>
      <c r="D19" s="130"/>
      <c r="E19" s="133"/>
      <c r="G19" s="11"/>
      <c r="H19" s="11"/>
      <c r="I19" s="15"/>
    </row>
    <row r="20" spans="1:10" s="10" customFormat="1" ht="15">
      <c r="A20" s="6"/>
      <c r="B20" s="79" t="s">
        <v>11</v>
      </c>
      <c r="C20" s="206"/>
      <c r="D20" s="130"/>
      <c r="E20" s="134"/>
      <c r="G20" s="11"/>
      <c r="H20" s="11"/>
      <c r="I20" s="45"/>
    </row>
    <row r="21" spans="1:10" s="10" customFormat="1" ht="15">
      <c r="A21" s="6"/>
      <c r="B21" s="79" t="s">
        <v>12</v>
      </c>
      <c r="C21" s="207"/>
      <c r="D21" s="167"/>
      <c r="E21" s="195"/>
      <c r="G21" s="11"/>
      <c r="H21" s="11"/>
      <c r="I21" s="38"/>
    </row>
    <row r="22" spans="1:10" s="10" customFormat="1" ht="15">
      <c r="A22" s="1"/>
      <c r="B22" s="79" t="s">
        <v>13</v>
      </c>
      <c r="C22" s="208"/>
      <c r="D22" s="130"/>
      <c r="E22" s="196"/>
      <c r="G22" s="11"/>
      <c r="I22" s="42"/>
    </row>
    <row r="23" spans="1:10" s="10" customFormat="1">
      <c r="A23" s="1"/>
      <c r="B23" s="79" t="s">
        <v>14</v>
      </c>
      <c r="C23" s="205"/>
      <c r="D23" s="130"/>
      <c r="E23" s="197"/>
      <c r="I23" s="15"/>
    </row>
    <row r="24" spans="1:10" s="10" customFormat="1" ht="15.75" thickBot="1">
      <c r="A24" s="6"/>
      <c r="B24" s="76" t="s">
        <v>15</v>
      </c>
      <c r="C24" s="209"/>
      <c r="D24" s="135"/>
      <c r="E24" s="198"/>
      <c r="F24" s="11"/>
      <c r="I24" s="15"/>
      <c r="J24" s="11"/>
    </row>
    <row r="25" spans="1:10" s="10" customFormat="1" ht="15" thickTop="1">
      <c r="A25" s="1"/>
      <c r="B25" s="118"/>
      <c r="C25" s="119"/>
      <c r="D25" s="119"/>
      <c r="E25" s="120"/>
    </row>
    <row r="26" spans="1:10" s="10" customFormat="1">
      <c r="A26" s="1"/>
      <c r="B26" s="1"/>
      <c r="C26" s="14"/>
      <c r="D26" s="14"/>
      <c r="E26" s="14"/>
    </row>
    <row r="27" spans="1:10">
      <c r="B27" s="165" t="s">
        <v>169</v>
      </c>
      <c r="C27" s="16"/>
      <c r="D27" s="16"/>
      <c r="E27" s="16"/>
      <c r="I27" s="8"/>
    </row>
    <row r="28" spans="1:10" ht="15">
      <c r="B28" s="17"/>
      <c r="C28" s="8"/>
      <c r="D28" s="8"/>
      <c r="E28" s="8"/>
      <c r="F28" s="8"/>
      <c r="G28" s="8"/>
      <c r="H28" s="8"/>
      <c r="I28" s="8"/>
      <c r="J28" s="39"/>
    </row>
    <row r="29" spans="1:10">
      <c r="B29" s="21"/>
      <c r="C29" s="16"/>
      <c r="D29" s="16"/>
      <c r="E29" s="16"/>
    </row>
    <row r="30" spans="1:10" ht="15">
      <c r="B30" s="17"/>
      <c r="C30" s="16"/>
      <c r="D30" s="16"/>
      <c r="E30" s="16"/>
    </row>
    <row r="31" spans="1:10">
      <c r="C31" s="16"/>
      <c r="D31" s="16"/>
      <c r="E31" s="16"/>
    </row>
    <row r="32" spans="1:10" ht="15">
      <c r="B32" s="12"/>
      <c r="C32" s="242"/>
      <c r="D32" s="242"/>
      <c r="E32" s="242"/>
      <c r="F32" s="242"/>
      <c r="G32" s="242"/>
    </row>
    <row r="33" spans="2:7" ht="15">
      <c r="B33" s="12"/>
      <c r="C33" s="242"/>
      <c r="D33" s="242"/>
      <c r="E33" s="242"/>
      <c r="F33" s="242"/>
      <c r="G33" s="242"/>
    </row>
    <row r="34" spans="2:7">
      <c r="C34" s="16"/>
      <c r="D34" s="16"/>
      <c r="E34" s="16"/>
    </row>
  </sheetData>
  <mergeCells count="6">
    <mergeCell ref="C32:G32"/>
    <mergeCell ref="C33:G33"/>
    <mergeCell ref="E2:F2"/>
    <mergeCell ref="G2:H2"/>
    <mergeCell ref="G3:H3"/>
    <mergeCell ref="B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workbookViewId="0">
      <selection activeCell="B2" sqref="B2"/>
    </sheetView>
  </sheetViews>
  <sheetFormatPr baseColWidth="10" defaultColWidth="9.140625" defaultRowHeight="15"/>
  <cols>
    <col min="1" max="1" width="5.7109375" customWidth="1"/>
    <col min="2" max="2" width="31.42578125" customWidth="1"/>
    <col min="3" max="3" width="19.42578125" customWidth="1"/>
    <col min="4" max="4" width="18.5703125" customWidth="1"/>
    <col min="5" max="5" width="25.42578125" customWidth="1"/>
    <col min="6" max="6" width="11.7109375" bestFit="1" customWidth="1"/>
    <col min="7" max="11" width="12.42578125" customWidth="1"/>
  </cols>
  <sheetData>
    <row r="1" spans="1:13" ht="20.25">
      <c r="A1" s="18"/>
      <c r="B1" s="19"/>
      <c r="C1" s="19"/>
      <c r="D1" s="19"/>
    </row>
    <row r="2" spans="1:13" ht="26.25">
      <c r="A2" s="20"/>
      <c r="B2" s="299" t="s">
        <v>175</v>
      </c>
      <c r="C2" s="299"/>
      <c r="D2" s="299"/>
      <c r="E2" s="299"/>
      <c r="F2" s="21"/>
      <c r="G2" s="21"/>
      <c r="H2" s="21"/>
      <c r="I2" s="21"/>
      <c r="J2" s="21"/>
      <c r="K2" s="21"/>
    </row>
    <row r="3" spans="1:13" ht="20.25">
      <c r="A3" s="22"/>
      <c r="B3" s="246" t="s">
        <v>16</v>
      </c>
      <c r="C3" s="246"/>
      <c r="D3" s="246"/>
      <c r="E3" s="246"/>
      <c r="F3" s="21"/>
      <c r="G3" s="21"/>
      <c r="H3" s="21"/>
      <c r="I3" s="23"/>
      <c r="J3" s="23"/>
      <c r="K3" s="23"/>
    </row>
    <row r="4" spans="1:13">
      <c r="A4" s="23"/>
      <c r="B4" s="242" t="str">
        <f>+"Correspondiente al periodo cerrado al "&amp;TEXT(Indice!$N$3,"DD \d\e MMMM \d\e YYYY")</f>
        <v>Correspondiente al periodo cerrado al 30 de junio de 2020</v>
      </c>
      <c r="C4" s="242"/>
      <c r="D4" s="242"/>
      <c r="E4" s="242"/>
      <c r="F4" s="21"/>
      <c r="G4" s="21"/>
      <c r="H4" s="21"/>
      <c r="I4" s="23"/>
      <c r="J4" s="23"/>
      <c r="K4" s="23"/>
    </row>
    <row r="5" spans="1:13">
      <c r="A5" s="23"/>
      <c r="B5" s="115"/>
      <c r="C5" s="115"/>
      <c r="D5" s="115"/>
      <c r="E5" s="115"/>
      <c r="F5" s="115"/>
      <c r="G5" s="115"/>
      <c r="H5" s="115"/>
      <c r="I5" s="23"/>
      <c r="J5" s="23"/>
      <c r="K5" s="23"/>
    </row>
    <row r="6" spans="1:13" ht="28.5">
      <c r="A6" s="23"/>
      <c r="B6" s="100" t="s">
        <v>17</v>
      </c>
      <c r="C6" s="100" t="s">
        <v>18</v>
      </c>
      <c r="D6" s="100" t="s">
        <v>19</v>
      </c>
      <c r="E6" s="101" t="str">
        <f>+"TOTAL ACTIVO NETO "&amp;UPPER(TEXT(Indice!N2,"DD \D\E MMMM \D\E YYYY"))</f>
        <v>TOTAL ACTIVO NETO 30 DE JUNIO DE 2019</v>
      </c>
      <c r="F6" s="96"/>
      <c r="G6" s="96"/>
      <c r="H6" s="96"/>
      <c r="I6" s="23"/>
      <c r="J6" s="23"/>
      <c r="K6" s="23"/>
    </row>
    <row r="7" spans="1:13" ht="15.75">
      <c r="A7" s="23"/>
      <c r="B7" s="109" t="s">
        <v>20</v>
      </c>
      <c r="C7" s="98"/>
      <c r="D7" s="99"/>
      <c r="E7" s="229"/>
      <c r="F7" s="96"/>
      <c r="G7" s="96"/>
      <c r="H7" s="96"/>
      <c r="I7" s="23"/>
      <c r="J7" s="23"/>
      <c r="K7" s="24"/>
    </row>
    <row r="8" spans="1:13">
      <c r="B8" s="102"/>
      <c r="C8" s="97"/>
      <c r="D8" s="97"/>
      <c r="E8" s="227"/>
      <c r="F8" s="60"/>
      <c r="G8" s="60"/>
      <c r="H8" s="60"/>
    </row>
    <row r="9" spans="1:13">
      <c r="A9" s="25"/>
      <c r="B9" s="103" t="s">
        <v>21</v>
      </c>
      <c r="C9" s="104"/>
      <c r="D9" s="104"/>
      <c r="E9" s="227"/>
      <c r="F9" s="26"/>
      <c r="G9" s="26"/>
      <c r="H9" s="71"/>
      <c r="I9" s="26"/>
      <c r="J9" s="26"/>
      <c r="K9" s="26"/>
    </row>
    <row r="10" spans="1:13">
      <c r="A10" s="25"/>
      <c r="B10" s="110" t="s">
        <v>13</v>
      </c>
      <c r="C10" s="225"/>
      <c r="D10" s="104"/>
      <c r="E10" s="227"/>
      <c r="F10" s="26"/>
      <c r="G10" s="26"/>
      <c r="H10" s="40"/>
      <c r="I10" s="26"/>
      <c r="J10" s="26"/>
      <c r="K10" s="26"/>
    </row>
    <row r="11" spans="1:13">
      <c r="A11" s="27"/>
      <c r="B11" s="111" t="s">
        <v>22</v>
      </c>
      <c r="C11" s="226"/>
      <c r="D11" s="105"/>
      <c r="E11" s="227"/>
      <c r="F11" s="28"/>
      <c r="G11" s="27"/>
      <c r="H11" s="71"/>
      <c r="I11" s="28"/>
      <c r="J11" s="29"/>
      <c r="K11" s="29"/>
    </row>
    <row r="12" spans="1:13">
      <c r="A12" s="25"/>
      <c r="B12" s="106" t="s">
        <v>168</v>
      </c>
      <c r="C12" s="227"/>
      <c r="D12" s="107"/>
      <c r="E12" s="227"/>
      <c r="F12" s="25"/>
      <c r="G12" s="25"/>
      <c r="H12" s="30"/>
      <c r="I12" s="41"/>
      <c r="J12" s="41"/>
      <c r="K12" s="25"/>
    </row>
    <row r="13" spans="1:13">
      <c r="A13" s="25"/>
      <c r="B13" s="106" t="s">
        <v>23</v>
      </c>
      <c r="C13" s="228"/>
      <c r="D13" s="228"/>
      <c r="E13" s="227"/>
      <c r="F13" s="25"/>
      <c r="G13" s="30"/>
      <c r="H13" s="30"/>
      <c r="I13" s="41"/>
      <c r="J13" s="41"/>
      <c r="K13" s="25"/>
    </row>
    <row r="14" spans="1:13" ht="29.25">
      <c r="A14" s="25"/>
      <c r="B14" s="112" t="s">
        <v>24</v>
      </c>
      <c r="C14" s="113"/>
      <c r="D14" s="230"/>
      <c r="E14" s="108" t="str">
        <f>+"TOTAL ACTIVO NETO AL "&amp;UPPER(TEXT(Indice!$N$3,"DD \D\E MMMM \D\E YYYY"))</f>
        <v>TOTAL ACTIVO NETO AL 30 DE JUNIO DE 2020</v>
      </c>
      <c r="F14" s="30"/>
      <c r="G14" s="30"/>
      <c r="H14" s="30"/>
      <c r="I14" s="30"/>
      <c r="J14" s="30"/>
      <c r="K14" s="30"/>
    </row>
    <row r="15" spans="1:13" ht="18.75" customHeight="1" thickBot="1">
      <c r="A15" s="25"/>
      <c r="B15" s="116"/>
      <c r="C15" s="117"/>
      <c r="D15" s="117"/>
      <c r="E15" s="114">
        <f>+C14+D14</f>
        <v>0</v>
      </c>
      <c r="F15" s="30"/>
      <c r="G15" s="30"/>
      <c r="H15" s="30"/>
      <c r="I15" s="30"/>
      <c r="J15" s="30"/>
      <c r="K15" s="30"/>
      <c r="M15" s="31"/>
    </row>
    <row r="16" spans="1:13" ht="15.75" thickTop="1">
      <c r="A16" s="32"/>
      <c r="B16" s="30"/>
      <c r="C16" s="30"/>
      <c r="D16" s="30"/>
      <c r="E16" s="49"/>
      <c r="F16" s="30"/>
      <c r="G16" s="30"/>
      <c r="H16" s="30"/>
      <c r="I16" s="30"/>
      <c r="J16" s="30"/>
      <c r="K16" s="30"/>
      <c r="M16" s="31"/>
    </row>
    <row r="17" spans="1:11">
      <c r="A17" s="25"/>
      <c r="B17" s="165" t="s">
        <v>169</v>
      </c>
      <c r="C17" s="30"/>
      <c r="D17" s="30"/>
      <c r="E17" s="30"/>
      <c r="F17" s="30"/>
      <c r="G17" s="30"/>
      <c r="H17" s="30"/>
      <c r="I17" s="30"/>
      <c r="J17" s="30"/>
      <c r="K17" s="30"/>
    </row>
    <row r="18" spans="1:11">
      <c r="A18" s="25"/>
      <c r="B18" s="17"/>
      <c r="C18" s="30"/>
      <c r="D18" s="30"/>
      <c r="E18" s="30"/>
      <c r="F18" s="30"/>
      <c r="G18" s="30"/>
      <c r="H18" s="30"/>
      <c r="I18" s="30"/>
      <c r="J18" s="30"/>
      <c r="K18" s="30"/>
    </row>
    <row r="19" spans="1:11">
      <c r="A19" s="25"/>
      <c r="B19" s="21"/>
      <c r="C19" s="30"/>
      <c r="D19" s="30"/>
      <c r="E19" s="30"/>
      <c r="F19" s="30"/>
      <c r="G19" s="30"/>
      <c r="H19" s="30"/>
      <c r="I19" s="30"/>
      <c r="J19" s="30"/>
      <c r="K19" s="30"/>
    </row>
    <row r="20" spans="1:11">
      <c r="A20" s="25"/>
      <c r="B20" s="17"/>
      <c r="C20" s="30"/>
      <c r="D20" s="30"/>
      <c r="E20" s="30"/>
      <c r="F20" s="30"/>
      <c r="G20" s="30"/>
      <c r="H20" s="30"/>
      <c r="I20" s="30"/>
      <c r="J20" s="30"/>
      <c r="K20" s="30"/>
    </row>
    <row r="21" spans="1:11">
      <c r="A21" s="25"/>
      <c r="B21" s="21"/>
      <c r="C21" s="30"/>
      <c r="D21" s="30"/>
      <c r="E21" s="30"/>
      <c r="F21" s="30"/>
      <c r="G21" s="30"/>
      <c r="H21" s="30"/>
      <c r="I21" s="30"/>
      <c r="J21" s="30"/>
      <c r="K21" s="30"/>
    </row>
    <row r="22" spans="1:11">
      <c r="A22" s="25"/>
      <c r="B22" s="30"/>
      <c r="C22" s="30"/>
      <c r="D22" s="30"/>
      <c r="E22" s="30"/>
      <c r="F22" s="30"/>
      <c r="G22" s="30"/>
      <c r="H22" s="30"/>
      <c r="I22" s="30"/>
      <c r="J22" s="30"/>
      <c r="K22" s="30"/>
    </row>
    <row r="23" spans="1:11">
      <c r="A23" s="25"/>
      <c r="B23" s="30"/>
      <c r="C23" s="30"/>
      <c r="D23" s="30"/>
      <c r="E23" s="30"/>
      <c r="F23" s="30"/>
      <c r="G23" s="30"/>
      <c r="H23" s="30"/>
      <c r="I23" s="30"/>
      <c r="J23" s="30"/>
      <c r="K23" s="30"/>
    </row>
    <row r="24" spans="1:11">
      <c r="A24" s="25"/>
      <c r="B24" s="30"/>
      <c r="C24" s="30"/>
      <c r="D24" s="30"/>
      <c r="E24" s="30"/>
      <c r="F24" s="30"/>
      <c r="G24" s="30"/>
      <c r="H24" s="30"/>
      <c r="I24" s="30"/>
      <c r="J24" s="30"/>
      <c r="K24" s="30"/>
    </row>
    <row r="25" spans="1:11">
      <c r="A25" s="33"/>
      <c r="B25" s="30"/>
      <c r="C25" s="30"/>
      <c r="D25" s="30"/>
      <c r="E25" s="30"/>
      <c r="F25" s="30"/>
      <c r="G25" s="30"/>
      <c r="H25" s="30"/>
      <c r="I25" s="30"/>
      <c r="J25" s="30"/>
      <c r="K25" s="30"/>
    </row>
    <row r="26" spans="1:11">
      <c r="A26" s="33"/>
      <c r="B26" s="30"/>
      <c r="C26" s="30"/>
      <c r="D26" s="30"/>
      <c r="E26" s="30"/>
      <c r="F26" s="30"/>
      <c r="G26" s="30"/>
      <c r="H26" s="30"/>
      <c r="I26" s="30"/>
      <c r="J26" s="30"/>
      <c r="K26" s="30"/>
    </row>
    <row r="28" spans="1:11">
      <c r="J28" s="31"/>
    </row>
    <row r="29" spans="1:11">
      <c r="G29" s="31"/>
    </row>
    <row r="30" spans="1:11">
      <c r="J30" s="31"/>
    </row>
    <row r="31" spans="1:11">
      <c r="J31" s="31"/>
    </row>
    <row r="32" spans="1:11">
      <c r="J32" s="31"/>
    </row>
    <row r="35" spans="2:8">
      <c r="B35" s="12"/>
      <c r="C35" s="6"/>
      <c r="D35" s="6"/>
      <c r="E35" s="242"/>
      <c r="F35" s="242"/>
      <c r="G35" s="242"/>
      <c r="H35" s="242"/>
    </row>
    <row r="36" spans="2:8">
      <c r="B36" s="12"/>
      <c r="C36" s="6"/>
      <c r="D36" s="6"/>
      <c r="E36" s="242"/>
      <c r="F36" s="242"/>
      <c r="G36" s="242"/>
      <c r="H36" s="242"/>
    </row>
  </sheetData>
  <mergeCells count="4">
    <mergeCell ref="B3:E3"/>
    <mergeCell ref="B4:E4"/>
    <mergeCell ref="E35:H35"/>
    <mergeCell ref="E36:H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3"/>
  <sheetViews>
    <sheetView showGridLines="0" workbookViewId="0">
      <selection activeCell="B2" sqref="B2"/>
    </sheetView>
  </sheetViews>
  <sheetFormatPr baseColWidth="10" defaultColWidth="9.140625" defaultRowHeight="15"/>
  <cols>
    <col min="1" max="1" width="11.42578125" customWidth="1"/>
    <col min="2" max="2" width="68.5703125" customWidth="1"/>
    <col min="3" max="3" width="17.85546875" customWidth="1"/>
    <col min="4" max="4" width="16.42578125" customWidth="1"/>
    <col min="5" max="5" width="17.85546875" customWidth="1"/>
    <col min="8" max="8" width="15.5703125" customWidth="1"/>
  </cols>
  <sheetData>
    <row r="1" spans="2:8">
      <c r="B1" s="2"/>
      <c r="C1" s="34"/>
      <c r="D1" s="2"/>
      <c r="E1" s="2"/>
      <c r="F1" s="2"/>
    </row>
    <row r="2" spans="2:8" ht="26.25">
      <c r="B2" s="301" t="s">
        <v>175</v>
      </c>
      <c r="C2" s="301"/>
      <c r="D2" s="301"/>
      <c r="E2" s="237"/>
      <c r="F2" s="5"/>
    </row>
    <row r="3" spans="2:8" ht="20.25">
      <c r="B3" s="247" t="str">
        <f>+"ESTADOS DE RESULTADOS AL "&amp;UPPER(TEXT(Indice!$N$3,"DD \D\E MMMM \D\E YYYY"))</f>
        <v>ESTADOS DE RESULTADOS AL 30 DE JUNIO DE 2020</v>
      </c>
      <c r="C3" s="247"/>
      <c r="D3" s="247"/>
      <c r="E3" s="70"/>
    </row>
    <row r="4" spans="2:8" ht="20.25">
      <c r="B4" s="70"/>
      <c r="C4" s="70"/>
      <c r="D4" s="70"/>
    </row>
    <row r="5" spans="2:8">
      <c r="B5" s="86"/>
      <c r="C5" s="248">
        <f>+Indice!O3</f>
        <v>2020</v>
      </c>
      <c r="D5" s="250">
        <f>+Indice!O2</f>
        <v>2019</v>
      </c>
    </row>
    <row r="6" spans="2:8">
      <c r="B6" s="87"/>
      <c r="C6" s="249"/>
      <c r="D6" s="251"/>
      <c r="H6" s="48"/>
    </row>
    <row r="7" spans="2:8">
      <c r="B7" s="76" t="s">
        <v>25</v>
      </c>
      <c r="C7" s="92"/>
      <c r="D7" s="93"/>
      <c r="H7" s="31"/>
    </row>
    <row r="8" spans="2:8">
      <c r="B8" s="76" t="s">
        <v>26</v>
      </c>
      <c r="C8" s="92"/>
      <c r="D8" s="93"/>
      <c r="H8" s="31"/>
    </row>
    <row r="9" spans="2:8">
      <c r="B9" s="79" t="s">
        <v>27</v>
      </c>
      <c r="C9" s="174"/>
      <c r="D9" s="188"/>
      <c r="H9" s="31"/>
    </row>
    <row r="10" spans="2:8">
      <c r="B10" s="88" t="s">
        <v>145</v>
      </c>
      <c r="C10" s="174"/>
      <c r="D10" s="189"/>
      <c r="H10" s="31"/>
    </row>
    <row r="11" spans="2:8">
      <c r="B11" s="88" t="s">
        <v>52</v>
      </c>
      <c r="C11" s="175"/>
      <c r="D11" s="190"/>
      <c r="H11" s="31"/>
    </row>
    <row r="12" spans="2:8">
      <c r="B12" s="76" t="s">
        <v>28</v>
      </c>
      <c r="C12" s="176"/>
      <c r="D12" s="191"/>
      <c r="H12" s="36"/>
    </row>
    <row r="13" spans="2:8" ht="21.75" customHeight="1">
      <c r="B13" s="76" t="s">
        <v>29</v>
      </c>
      <c r="C13" s="174"/>
      <c r="D13" s="189"/>
      <c r="H13" s="31"/>
    </row>
    <row r="14" spans="2:8">
      <c r="B14" s="88" t="s">
        <v>30</v>
      </c>
      <c r="C14" s="174"/>
      <c r="D14" s="188"/>
      <c r="F14" s="31"/>
      <c r="H14" s="31"/>
    </row>
    <row r="15" spans="2:8" hidden="1">
      <c r="B15" s="89" t="s">
        <v>31</v>
      </c>
      <c r="C15" s="174"/>
      <c r="D15" s="189"/>
      <c r="H15" s="31"/>
    </row>
    <row r="16" spans="2:8">
      <c r="B16" s="88" t="s">
        <v>32</v>
      </c>
      <c r="C16" s="174"/>
      <c r="D16" s="189"/>
      <c r="H16" s="31"/>
    </row>
    <row r="17" spans="2:9">
      <c r="B17" s="79" t="s">
        <v>33</v>
      </c>
      <c r="C17" s="177"/>
      <c r="D17" s="190"/>
      <c r="F17" s="31"/>
      <c r="H17" s="8"/>
    </row>
    <row r="18" spans="2:9">
      <c r="B18" s="90" t="s">
        <v>34</v>
      </c>
      <c r="C18" s="178"/>
      <c r="D18" s="179"/>
      <c r="H18" s="36"/>
    </row>
    <row r="19" spans="2:9" ht="15.75" thickBot="1">
      <c r="B19" s="90" t="s">
        <v>35</v>
      </c>
      <c r="C19" s="180"/>
      <c r="D19" s="181"/>
      <c r="H19" s="36"/>
    </row>
    <row r="20" spans="2:9" ht="15.75" thickTop="1">
      <c r="B20" s="91"/>
      <c r="C20" s="94"/>
      <c r="D20" s="95"/>
    </row>
    <row r="21" spans="2:9">
      <c r="B21" s="35"/>
      <c r="C21" s="31"/>
      <c r="D21" s="31"/>
    </row>
    <row r="22" spans="2:9">
      <c r="B22" s="165" t="s">
        <v>169</v>
      </c>
      <c r="C22" s="36"/>
      <c r="D22" s="36"/>
      <c r="E22" s="36"/>
      <c r="I22" s="31"/>
    </row>
    <row r="23" spans="2:9">
      <c r="C23" s="31"/>
      <c r="D23" s="31"/>
      <c r="E23" s="31"/>
    </row>
    <row r="24" spans="2:9">
      <c r="B24" s="17"/>
      <c r="C24" s="31"/>
      <c r="D24" s="31"/>
      <c r="E24" s="31"/>
      <c r="I24" s="31"/>
    </row>
    <row r="25" spans="2:9">
      <c r="B25" s="21"/>
      <c r="C25" s="31"/>
      <c r="D25" s="31"/>
      <c r="E25" s="31"/>
    </row>
    <row r="26" spans="2:9">
      <c r="B26" s="17"/>
      <c r="C26" s="31"/>
      <c r="D26" s="31"/>
      <c r="E26" s="31"/>
    </row>
    <row r="27" spans="2:9">
      <c r="B27" s="21"/>
      <c r="C27" s="36"/>
      <c r="D27" s="36"/>
      <c r="E27" s="36"/>
    </row>
    <row r="28" spans="2:9">
      <c r="B28" s="21"/>
      <c r="C28" s="31"/>
      <c r="D28" s="31"/>
      <c r="E28" s="31"/>
    </row>
    <row r="29" spans="2:9">
      <c r="B29" s="4"/>
      <c r="C29" s="31"/>
      <c r="D29" s="31"/>
      <c r="E29" s="31"/>
    </row>
    <row r="30" spans="2:9">
      <c r="B30" s="21"/>
      <c r="C30" s="31"/>
      <c r="D30" s="31"/>
      <c r="E30" s="31"/>
    </row>
    <row r="31" spans="2:9">
      <c r="B31" s="4"/>
      <c r="C31" s="31"/>
      <c r="D31" s="31"/>
      <c r="E31" s="31"/>
    </row>
    <row r="32" spans="2:9">
      <c r="B32" s="21"/>
      <c r="C32" s="36"/>
      <c r="D32" s="36"/>
      <c r="E32" s="36"/>
    </row>
    <row r="33" spans="2:5">
      <c r="B33" s="4"/>
      <c r="C33" s="31"/>
      <c r="D33" s="31"/>
      <c r="E33" s="31"/>
    </row>
    <row r="34" spans="2:5">
      <c r="B34" s="21"/>
      <c r="C34" s="31"/>
      <c r="D34" s="31"/>
      <c r="E34" s="31"/>
    </row>
    <row r="35" spans="2:5">
      <c r="B35" s="21"/>
      <c r="C35" s="31"/>
      <c r="D35" s="31"/>
      <c r="E35" s="31"/>
    </row>
    <row r="36" spans="2:5">
      <c r="B36" s="21"/>
      <c r="C36" s="31"/>
      <c r="D36" s="31"/>
      <c r="E36" s="31"/>
    </row>
    <row r="37" spans="2:5">
      <c r="B37" s="21"/>
      <c r="C37" s="36"/>
      <c r="D37" s="36"/>
      <c r="E37" s="36"/>
    </row>
    <row r="39" spans="2:5">
      <c r="C39" s="31"/>
      <c r="D39" s="31"/>
      <c r="E39" s="31"/>
    </row>
    <row r="41" spans="2:5">
      <c r="C41" s="31"/>
    </row>
    <row r="42" spans="2:5">
      <c r="C42" s="31"/>
    </row>
    <row r="43" spans="2:5">
      <c r="C43" s="31"/>
    </row>
  </sheetData>
  <mergeCells count="3">
    <mergeCell ref="B3:D3"/>
    <mergeCell ref="C5:C6"/>
    <mergeCell ref="D5: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showGridLines="0" zoomScaleNormal="100" workbookViewId="0">
      <selection activeCell="B24" sqref="B24"/>
    </sheetView>
  </sheetViews>
  <sheetFormatPr baseColWidth="10" defaultColWidth="9.140625" defaultRowHeight="15"/>
  <cols>
    <col min="1" max="1" width="11.42578125" customWidth="1"/>
    <col min="2" max="2" width="51.85546875" customWidth="1"/>
    <col min="3" max="3" width="16.7109375" style="37" customWidth="1"/>
    <col min="4" max="4" width="21.5703125" style="37" customWidth="1"/>
    <col min="5" max="5" width="15.85546875" style="37" customWidth="1"/>
    <col min="6" max="6" width="19.5703125" customWidth="1"/>
  </cols>
  <sheetData>
    <row r="1" spans="1:6" s="4" customFormat="1">
      <c r="A1" s="1"/>
      <c r="B1" s="2"/>
      <c r="C1" s="34"/>
      <c r="D1" s="2"/>
      <c r="E1" s="37"/>
    </row>
    <row r="2" spans="1:6" s="4" customFormat="1" ht="26.25">
      <c r="A2" s="300" t="s">
        <v>175</v>
      </c>
      <c r="B2" s="300"/>
      <c r="C2" s="300"/>
      <c r="D2" s="300"/>
      <c r="E2" s="300"/>
      <c r="F2" s="300"/>
    </row>
    <row r="3" spans="1:6" ht="21.75" customHeight="1">
      <c r="B3" s="247" t="str">
        <f>+"ESTADO DEL ACTIVO NETO AL "&amp;UPPER(TEXT(Indice!$N$3,"DD \D\E MMMM \D\E YYYY"))</f>
        <v>ESTADO DEL ACTIVO NETO AL 30 DE JUNIO DE 2020</v>
      </c>
      <c r="C3" s="247"/>
      <c r="D3" s="247"/>
    </row>
    <row r="4" spans="1:6" ht="14.25" customHeight="1">
      <c r="B4" s="70"/>
      <c r="C4" s="70"/>
      <c r="D4" s="70"/>
    </row>
    <row r="5" spans="1:6" ht="14.25" customHeight="1">
      <c r="B5" s="73"/>
      <c r="C5" s="252">
        <f>+Indice!O3</f>
        <v>2020</v>
      </c>
      <c r="D5" s="254">
        <f>+Indice!O2</f>
        <v>2019</v>
      </c>
    </row>
    <row r="6" spans="1:6">
      <c r="B6" s="74" t="s">
        <v>36</v>
      </c>
      <c r="C6" s="253"/>
      <c r="D6" s="255"/>
    </row>
    <row r="7" spans="1:6" ht="17.25" customHeight="1">
      <c r="B7" s="76" t="s">
        <v>37</v>
      </c>
      <c r="C7" s="77"/>
      <c r="D7" s="78"/>
    </row>
    <row r="8" spans="1:6" ht="15" customHeight="1">
      <c r="B8" s="76" t="s">
        <v>161</v>
      </c>
      <c r="C8" s="77"/>
      <c r="D8" s="78"/>
    </row>
    <row r="9" spans="1:6" ht="14.25" customHeight="1">
      <c r="B9" s="79" t="s">
        <v>51</v>
      </c>
      <c r="C9" s="210"/>
      <c r="D9" s="211"/>
    </row>
    <row r="10" spans="1:6" ht="14.25" customHeight="1">
      <c r="B10" s="80" t="s">
        <v>160</v>
      </c>
      <c r="C10" s="210"/>
      <c r="D10" s="212"/>
    </row>
    <row r="11" spans="1:6">
      <c r="B11" s="80"/>
      <c r="C11" s="218"/>
      <c r="D11" s="213"/>
    </row>
    <row r="12" spans="1:6">
      <c r="B12" s="76" t="s">
        <v>158</v>
      </c>
      <c r="C12" s="77"/>
      <c r="D12" s="78"/>
    </row>
    <row r="13" spans="1:6">
      <c r="B13" s="79" t="s">
        <v>159</v>
      </c>
      <c r="C13" s="210"/>
      <c r="D13" s="211"/>
      <c r="F13" s="31"/>
    </row>
    <row r="14" spans="1:6">
      <c r="B14" s="79" t="s">
        <v>39</v>
      </c>
      <c r="C14" s="233"/>
      <c r="D14" s="232"/>
    </row>
    <row r="15" spans="1:6">
      <c r="B15" s="76"/>
      <c r="C15" s="218"/>
      <c r="D15" s="213"/>
    </row>
    <row r="16" spans="1:6">
      <c r="B16" s="76" t="s">
        <v>50</v>
      </c>
      <c r="C16" s="218"/>
      <c r="D16" s="213"/>
    </row>
    <row r="17" spans="2:6">
      <c r="B17" s="76"/>
      <c r="C17" s="81"/>
      <c r="D17" s="82"/>
    </row>
    <row r="18" spans="2:6">
      <c r="B18" s="76" t="s">
        <v>40</v>
      </c>
      <c r="C18" s="81"/>
      <c r="D18" s="82"/>
    </row>
    <row r="19" spans="2:6">
      <c r="B19" s="76" t="s">
        <v>158</v>
      </c>
      <c r="C19" s="81"/>
      <c r="D19" s="82"/>
    </row>
    <row r="20" spans="2:6">
      <c r="B20" s="79" t="s">
        <v>162</v>
      </c>
      <c r="C20" s="219"/>
      <c r="D20" s="214"/>
    </row>
    <row r="21" spans="2:6">
      <c r="B21" s="79" t="s">
        <v>39</v>
      </c>
      <c r="C21" s="231"/>
      <c r="D21" s="234"/>
    </row>
    <row r="22" spans="2:6">
      <c r="B22" s="76"/>
      <c r="C22" s="220"/>
      <c r="D22" s="214"/>
    </row>
    <row r="23" spans="2:6" ht="15.75" thickBot="1">
      <c r="B23" s="76" t="s">
        <v>41</v>
      </c>
      <c r="C23" s="221"/>
      <c r="D23" s="215"/>
    </row>
    <row r="24" spans="2:6" ht="27.75" customHeight="1" thickTop="1">
      <c r="B24" s="74" t="s">
        <v>42</v>
      </c>
      <c r="C24" s="72"/>
      <c r="D24" s="75"/>
    </row>
    <row r="25" spans="2:6">
      <c r="B25" s="76" t="s">
        <v>43</v>
      </c>
      <c r="C25" s="77"/>
      <c r="D25" s="78"/>
    </row>
    <row r="26" spans="2:6">
      <c r="B26" s="76" t="s">
        <v>44</v>
      </c>
      <c r="C26" s="77"/>
      <c r="D26" s="78"/>
    </row>
    <row r="27" spans="2:6">
      <c r="B27" s="80" t="s">
        <v>163</v>
      </c>
      <c r="C27" s="219"/>
      <c r="D27" s="211"/>
      <c r="F27" s="31"/>
    </row>
    <row r="28" spans="2:6">
      <c r="B28" s="79" t="s">
        <v>45</v>
      </c>
      <c r="C28" s="231"/>
      <c r="D28" s="232"/>
    </row>
    <row r="29" spans="2:6" ht="15.75" customHeight="1">
      <c r="B29" s="76" t="s">
        <v>46</v>
      </c>
      <c r="C29" s="222"/>
      <c r="D29" s="213"/>
    </row>
    <row r="30" spans="2:6" ht="15.75" thickBot="1">
      <c r="B30" s="76" t="s">
        <v>47</v>
      </c>
      <c r="C30" s="221"/>
      <c r="D30" s="215"/>
      <c r="F30" s="31"/>
    </row>
    <row r="31" spans="2:6" ht="15.75" thickTop="1">
      <c r="B31" s="76" t="s">
        <v>48</v>
      </c>
      <c r="C31" s="223"/>
      <c r="D31" s="216"/>
    </row>
    <row r="32" spans="2:6">
      <c r="B32" s="76" t="s">
        <v>49</v>
      </c>
      <c r="C32" s="224"/>
      <c r="D32" s="217"/>
    </row>
    <row r="33" spans="2:4">
      <c r="B33" s="83"/>
      <c r="C33" s="84"/>
      <c r="D33" s="85"/>
    </row>
    <row r="34" spans="2:4">
      <c r="C34" s="46"/>
    </row>
    <row r="35" spans="2:4">
      <c r="B35" s="165" t="s">
        <v>169</v>
      </c>
      <c r="C35" s="38"/>
    </row>
    <row r="36" spans="2:4">
      <c r="B36" s="17"/>
      <c r="C36" s="47"/>
    </row>
    <row r="37" spans="2:4">
      <c r="B37" s="21"/>
    </row>
    <row r="38" spans="2:4">
      <c r="B38" s="17"/>
    </row>
    <row r="51" ht="21" customHeight="1"/>
  </sheetData>
  <mergeCells count="4">
    <mergeCell ref="B3:D3"/>
    <mergeCell ref="C5:C6"/>
    <mergeCell ref="D5:D6"/>
    <mergeCell ref="A2:F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7"/>
  <sheetViews>
    <sheetView showGridLines="0" tabSelected="1" zoomScale="115" zoomScaleNormal="115" workbookViewId="0">
      <selection activeCell="C13" sqref="C13"/>
    </sheetView>
  </sheetViews>
  <sheetFormatPr baseColWidth="10" defaultRowHeight="15"/>
  <cols>
    <col min="7" max="7" width="16.42578125" customWidth="1"/>
    <col min="11" max="11" width="11.42578125" customWidth="1"/>
    <col min="12" max="12" width="5.5703125" customWidth="1"/>
  </cols>
  <sheetData>
    <row r="2" spans="2:8" ht="15" customHeight="1">
      <c r="B2" s="256" t="s">
        <v>133</v>
      </c>
      <c r="C2" s="256"/>
      <c r="D2" s="256"/>
      <c r="E2" s="256"/>
      <c r="F2" s="256"/>
      <c r="G2" s="256"/>
      <c r="H2" s="256"/>
    </row>
    <row r="3" spans="2:8" ht="15" customHeight="1">
      <c r="B3" s="158"/>
      <c r="C3" s="158"/>
      <c r="D3" s="158"/>
      <c r="E3" s="158"/>
      <c r="F3" s="158"/>
      <c r="G3" s="158"/>
      <c r="H3" s="158"/>
    </row>
    <row r="4" spans="2:8">
      <c r="C4" s="159"/>
    </row>
    <row r="5" spans="2:8">
      <c r="B5" s="257" t="s">
        <v>134</v>
      </c>
      <c r="C5" s="257"/>
      <c r="D5" s="257"/>
    </row>
    <row r="6" spans="2:8">
      <c r="B6" s="258" t="s">
        <v>175</v>
      </c>
      <c r="C6" s="258"/>
      <c r="D6" s="258"/>
      <c r="E6" s="258"/>
      <c r="F6" s="258"/>
      <c r="G6" s="258"/>
      <c r="H6" s="258"/>
    </row>
    <row r="7" spans="2:8">
      <c r="C7" s="159"/>
    </row>
    <row r="8" spans="2:8">
      <c r="B8" s="259" t="s">
        <v>219</v>
      </c>
      <c r="C8" s="259"/>
      <c r="D8" s="259"/>
      <c r="E8" s="259"/>
      <c r="F8" s="259"/>
      <c r="G8" s="259"/>
      <c r="H8" s="259"/>
    </row>
    <row r="9" spans="2:8">
      <c r="B9" s="259"/>
      <c r="C9" s="259"/>
      <c r="D9" s="259"/>
      <c r="E9" s="259"/>
      <c r="F9" s="259"/>
      <c r="G9" s="259"/>
      <c r="H9" s="259"/>
    </row>
    <row r="10" spans="2:8" ht="34.5" customHeight="1">
      <c r="B10" s="259"/>
      <c r="C10" s="259"/>
      <c r="D10" s="259"/>
      <c r="E10" s="259"/>
      <c r="F10" s="259"/>
      <c r="G10" s="259"/>
      <c r="H10" s="259"/>
    </row>
    <row r="11" spans="2:8" ht="43.5" customHeight="1">
      <c r="B11" s="259"/>
      <c r="C11" s="259"/>
      <c r="D11" s="259"/>
      <c r="E11" s="259"/>
      <c r="F11" s="259"/>
      <c r="G11" s="259"/>
      <c r="H11" s="259"/>
    </row>
    <row r="12" spans="2:8">
      <c r="C12" s="159"/>
    </row>
    <row r="13" spans="2:8">
      <c r="B13" s="159" t="s">
        <v>135</v>
      </c>
    </row>
    <row r="14" spans="2:8">
      <c r="C14" s="159"/>
    </row>
    <row r="16" spans="2:8">
      <c r="C16" s="160" t="s">
        <v>136</v>
      </c>
    </row>
    <row r="17" spans="3:3">
      <c r="C17" s="159" t="s">
        <v>137</v>
      </c>
    </row>
  </sheetData>
  <mergeCells count="4">
    <mergeCell ref="B2:H2"/>
    <mergeCell ref="B5:D5"/>
    <mergeCell ref="B6:H6"/>
    <mergeCell ref="B8:H11"/>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93"/>
  <sheetViews>
    <sheetView showGridLines="0" zoomScale="70" zoomScaleNormal="70" zoomScalePageLayoutView="85" workbookViewId="0">
      <pane ySplit="2" topLeftCell="A3" activePane="bottomLeft" state="frozen"/>
      <selection pane="bottomLeft" activeCell="M13" sqref="M13"/>
    </sheetView>
  </sheetViews>
  <sheetFormatPr baseColWidth="10" defaultRowHeight="15"/>
  <cols>
    <col min="2" max="2" width="34.42578125" customWidth="1"/>
    <col min="3" max="3" width="15.42578125" customWidth="1"/>
    <col min="4" max="4" width="16.28515625" customWidth="1"/>
    <col min="5" max="5" width="15" bestFit="1" customWidth="1"/>
    <col min="6" max="6" width="14.140625" bestFit="1" customWidth="1"/>
    <col min="7" max="7" width="23.28515625" customWidth="1"/>
  </cols>
  <sheetData>
    <row r="2" spans="1:7" ht="15.75">
      <c r="A2" s="272" t="s">
        <v>61</v>
      </c>
      <c r="B2" s="272"/>
      <c r="C2" s="272"/>
      <c r="D2" s="272"/>
      <c r="E2" s="272"/>
      <c r="F2" s="272"/>
      <c r="G2" s="272"/>
    </row>
    <row r="3" spans="1:7" ht="15.75">
      <c r="A3" s="260" t="s">
        <v>67</v>
      </c>
      <c r="B3" s="260"/>
      <c r="C3" s="260"/>
      <c r="D3" s="260"/>
      <c r="E3" s="260"/>
      <c r="F3" s="260"/>
      <c r="G3" s="260"/>
    </row>
    <row r="4" spans="1:7" ht="15.75">
      <c r="A4" s="286" t="s">
        <v>177</v>
      </c>
      <c r="B4" s="280"/>
      <c r="C4" s="280"/>
      <c r="D4" s="280"/>
      <c r="E4" s="280"/>
      <c r="F4" s="280"/>
      <c r="G4" s="280"/>
    </row>
    <row r="5" spans="1:7" ht="34.5" customHeight="1">
      <c r="A5" s="287" t="s">
        <v>178</v>
      </c>
      <c r="B5" s="265"/>
      <c r="C5" s="265"/>
      <c r="D5" s="265"/>
      <c r="E5" s="265"/>
      <c r="F5" s="265"/>
      <c r="G5" s="265"/>
    </row>
    <row r="6" spans="1:7" ht="41.25" customHeight="1">
      <c r="A6" s="265" t="s">
        <v>214</v>
      </c>
      <c r="B6" s="265"/>
      <c r="C6" s="265"/>
      <c r="D6" s="265"/>
      <c r="E6" s="265"/>
      <c r="F6" s="265"/>
      <c r="G6" s="265"/>
    </row>
    <row r="7" spans="1:7" ht="34.5" customHeight="1">
      <c r="A7" s="297" t="s">
        <v>215</v>
      </c>
      <c r="B7" s="297"/>
      <c r="C7" s="297"/>
      <c r="D7" s="297"/>
      <c r="E7" s="297"/>
      <c r="F7" s="297"/>
      <c r="G7" s="297"/>
    </row>
    <row r="8" spans="1:7" ht="34.5" customHeight="1">
      <c r="A8" s="297" t="s">
        <v>216</v>
      </c>
      <c r="B8" s="297"/>
      <c r="C8" s="297"/>
      <c r="D8" s="297"/>
      <c r="E8" s="297"/>
      <c r="F8" s="297"/>
      <c r="G8" s="297"/>
    </row>
    <row r="9" spans="1:7" ht="34.5" customHeight="1">
      <c r="A9" s="293" t="s">
        <v>217</v>
      </c>
      <c r="B9" s="292"/>
      <c r="C9" s="292"/>
      <c r="D9" s="292"/>
      <c r="E9" s="292"/>
      <c r="F9" s="292"/>
      <c r="G9" s="292"/>
    </row>
    <row r="10" spans="1:7" ht="45" customHeight="1">
      <c r="A10" s="298" t="s">
        <v>218</v>
      </c>
      <c r="B10" s="298"/>
      <c r="C10" s="298"/>
      <c r="D10" s="298"/>
      <c r="E10" s="298"/>
      <c r="F10" s="298"/>
      <c r="G10" s="298"/>
    </row>
    <row r="11" spans="1:7" ht="34.5" customHeight="1">
      <c r="A11" s="260" t="s">
        <v>184</v>
      </c>
      <c r="B11" s="260"/>
      <c r="C11" s="260"/>
      <c r="D11" s="260"/>
      <c r="E11" s="260"/>
      <c r="F11" s="260"/>
      <c r="G11" s="260"/>
    </row>
    <row r="12" spans="1:7" ht="60" customHeight="1">
      <c r="A12" s="265" t="s">
        <v>196</v>
      </c>
      <c r="B12" s="265"/>
      <c r="C12" s="265"/>
      <c r="D12" s="265"/>
      <c r="E12" s="265"/>
      <c r="F12" s="265"/>
      <c r="G12" s="265"/>
    </row>
    <row r="13" spans="1:7" ht="34.5" customHeight="1">
      <c r="A13" s="265" t="s">
        <v>197</v>
      </c>
      <c r="B13" s="265"/>
      <c r="C13" s="265"/>
      <c r="D13" s="265"/>
      <c r="E13" s="265"/>
      <c r="F13" s="265"/>
      <c r="G13" s="265"/>
    </row>
    <row r="14" spans="1:7" ht="34.5" customHeight="1">
      <c r="A14" s="265" t="s">
        <v>199</v>
      </c>
      <c r="B14" s="265"/>
      <c r="C14" s="265"/>
      <c r="D14" s="265"/>
      <c r="E14" s="265"/>
      <c r="F14" s="265"/>
      <c r="G14" s="265"/>
    </row>
    <row r="15" spans="1:7" ht="82.5" customHeight="1">
      <c r="A15" s="265" t="s">
        <v>185</v>
      </c>
      <c r="B15" s="265"/>
      <c r="C15" s="265"/>
      <c r="D15" s="265"/>
      <c r="E15" s="265"/>
      <c r="F15" s="265"/>
      <c r="G15" s="265"/>
    </row>
    <row r="16" spans="1:7" ht="34.5" customHeight="1">
      <c r="A16" s="265" t="s">
        <v>198</v>
      </c>
      <c r="B16" s="265"/>
      <c r="C16" s="265"/>
      <c r="D16" s="265"/>
      <c r="E16" s="265"/>
      <c r="F16" s="265"/>
      <c r="G16" s="265"/>
    </row>
    <row r="17" spans="1:7" ht="39.75" customHeight="1">
      <c r="A17" s="265" t="s">
        <v>186</v>
      </c>
      <c r="B17" s="265"/>
      <c r="C17" s="265"/>
      <c r="D17" s="265"/>
      <c r="E17" s="265"/>
      <c r="F17" s="265"/>
      <c r="G17" s="265"/>
    </row>
    <row r="18" spans="1:7" ht="68.25" customHeight="1">
      <c r="A18" s="265" t="s">
        <v>187</v>
      </c>
      <c r="B18" s="265"/>
      <c r="C18" s="265"/>
      <c r="D18" s="265"/>
      <c r="E18" s="265"/>
      <c r="F18" s="265"/>
      <c r="G18" s="265"/>
    </row>
    <row r="19" spans="1:7" ht="39" customHeight="1">
      <c r="A19" s="265" t="s">
        <v>188</v>
      </c>
      <c r="B19" s="265"/>
      <c r="C19" s="265"/>
      <c r="D19" s="265"/>
      <c r="E19" s="265"/>
      <c r="F19" s="265"/>
      <c r="G19" s="265"/>
    </row>
    <row r="20" spans="1:7" ht="34.5" customHeight="1">
      <c r="A20" s="265" t="s">
        <v>189</v>
      </c>
      <c r="B20" s="265"/>
      <c r="C20" s="265"/>
      <c r="D20" s="265"/>
      <c r="E20" s="265"/>
      <c r="F20" s="265"/>
      <c r="G20" s="265"/>
    </row>
    <row r="21" spans="1:7" ht="34.5" customHeight="1">
      <c r="A21" s="265" t="s">
        <v>190</v>
      </c>
      <c r="B21" s="265"/>
      <c r="C21" s="265"/>
      <c r="D21" s="265"/>
      <c r="E21" s="265"/>
      <c r="F21" s="265"/>
      <c r="G21" s="265"/>
    </row>
    <row r="22" spans="1:7" ht="34.5" customHeight="1">
      <c r="A22" s="265" t="s">
        <v>191</v>
      </c>
      <c r="B22" s="265"/>
      <c r="C22" s="265"/>
      <c r="D22" s="265"/>
      <c r="E22" s="265"/>
      <c r="F22" s="265"/>
      <c r="G22" s="265"/>
    </row>
    <row r="23" spans="1:7" ht="34.5" customHeight="1">
      <c r="A23" s="265" t="s">
        <v>200</v>
      </c>
      <c r="B23" s="265"/>
      <c r="C23" s="265"/>
      <c r="D23" s="265"/>
      <c r="E23" s="265"/>
      <c r="F23" s="265"/>
      <c r="G23" s="265"/>
    </row>
    <row r="24" spans="1:7" ht="34.5" customHeight="1">
      <c r="A24" s="265" t="s">
        <v>201</v>
      </c>
      <c r="B24" s="265"/>
      <c r="C24" s="265"/>
      <c r="D24" s="265"/>
      <c r="E24" s="265"/>
      <c r="F24" s="265"/>
      <c r="G24" s="265"/>
    </row>
    <row r="25" spans="1:7" ht="34.5" customHeight="1">
      <c r="A25" s="265" t="s">
        <v>202</v>
      </c>
      <c r="B25" s="265"/>
      <c r="C25" s="265"/>
      <c r="D25" s="265"/>
      <c r="E25" s="265"/>
      <c r="F25" s="265"/>
      <c r="G25" s="265"/>
    </row>
    <row r="26" spans="1:7" ht="34.5" customHeight="1">
      <c r="A26" s="265" t="s">
        <v>192</v>
      </c>
      <c r="B26" s="265"/>
      <c r="C26" s="265"/>
      <c r="D26" s="265"/>
      <c r="E26" s="265"/>
      <c r="F26" s="265"/>
      <c r="G26" s="265"/>
    </row>
    <row r="27" spans="1:7" ht="50.25" customHeight="1">
      <c r="A27" s="265" t="s">
        <v>193</v>
      </c>
      <c r="B27" s="265"/>
      <c r="C27" s="265"/>
      <c r="D27" s="265"/>
      <c r="E27" s="265"/>
      <c r="F27" s="265"/>
      <c r="G27" s="265"/>
    </row>
    <row r="28" spans="1:7">
      <c r="A28" s="288" t="s">
        <v>194</v>
      </c>
      <c r="B28" s="288"/>
      <c r="C28" s="288"/>
      <c r="D28" s="288"/>
      <c r="E28" s="288"/>
      <c r="F28" s="288"/>
      <c r="G28" s="288"/>
    </row>
    <row r="29" spans="1:7" ht="15" customHeight="1">
      <c r="A29" s="294" t="s">
        <v>195</v>
      </c>
      <c r="B29" s="292"/>
      <c r="C29" s="292"/>
      <c r="D29" s="292"/>
      <c r="E29" s="292"/>
      <c r="F29" s="292"/>
      <c r="G29" s="292"/>
    </row>
    <row r="30" spans="1:7">
      <c r="A30" s="295" t="s">
        <v>203</v>
      </c>
      <c r="B30" s="292"/>
      <c r="C30" s="292"/>
      <c r="D30" s="292"/>
      <c r="E30" s="292"/>
      <c r="F30" s="292"/>
      <c r="G30" s="292"/>
    </row>
    <row r="31" spans="1:7" ht="15" customHeight="1">
      <c r="A31" s="295" t="s">
        <v>204</v>
      </c>
      <c r="B31" s="292"/>
      <c r="C31" s="292"/>
      <c r="D31" s="292"/>
      <c r="E31" s="292"/>
      <c r="F31" s="292"/>
      <c r="G31" s="292"/>
    </row>
    <row r="32" spans="1:7" ht="15" customHeight="1">
      <c r="A32" s="295" t="s">
        <v>205</v>
      </c>
      <c r="B32" s="292"/>
      <c r="C32" s="292"/>
      <c r="D32" s="292"/>
      <c r="E32" s="292"/>
      <c r="F32" s="292"/>
      <c r="G32" s="292"/>
    </row>
    <row r="33" spans="1:7">
      <c r="A33" s="295" t="s">
        <v>206</v>
      </c>
      <c r="B33" s="140"/>
      <c r="C33" s="140"/>
      <c r="D33" s="140"/>
      <c r="E33" s="140"/>
      <c r="F33" s="140"/>
      <c r="G33" s="140"/>
    </row>
    <row r="34" spans="1:7">
      <c r="A34" s="295" t="s">
        <v>207</v>
      </c>
      <c r="B34" s="292"/>
      <c r="C34" s="292"/>
      <c r="D34" s="292"/>
      <c r="E34" s="292"/>
      <c r="F34" s="292"/>
      <c r="G34" s="292"/>
    </row>
    <row r="35" spans="1:7">
      <c r="A35" s="295" t="s">
        <v>208</v>
      </c>
      <c r="B35" s="292"/>
      <c r="C35" s="292"/>
      <c r="D35" s="292"/>
      <c r="E35" s="292"/>
      <c r="F35" s="292"/>
      <c r="G35" s="292"/>
    </row>
    <row r="36" spans="1:7">
      <c r="A36" s="295" t="s">
        <v>209</v>
      </c>
      <c r="B36" s="292"/>
      <c r="C36" s="292"/>
      <c r="D36" s="292"/>
      <c r="E36" s="292"/>
      <c r="F36" s="292"/>
      <c r="G36" s="292"/>
    </row>
    <row r="37" spans="1:7">
      <c r="A37" s="295" t="s">
        <v>210</v>
      </c>
      <c r="B37" s="292"/>
      <c r="C37" s="292"/>
      <c r="D37" s="292"/>
      <c r="E37" s="292"/>
      <c r="F37" s="292"/>
      <c r="G37" s="292"/>
    </row>
    <row r="38" spans="1:7">
      <c r="A38" s="295" t="s">
        <v>211</v>
      </c>
      <c r="B38" s="292"/>
      <c r="C38" s="292"/>
      <c r="D38" s="292"/>
      <c r="E38" s="292"/>
      <c r="F38" s="292"/>
      <c r="G38" s="292"/>
    </row>
    <row r="39" spans="1:7">
      <c r="A39" s="295" t="s">
        <v>213</v>
      </c>
      <c r="B39" s="292"/>
      <c r="C39" s="292"/>
      <c r="D39" s="292"/>
      <c r="E39" s="292"/>
      <c r="F39" s="292"/>
      <c r="G39" s="292"/>
    </row>
    <row r="40" spans="1:7">
      <c r="B40" s="289"/>
      <c r="C40" s="289"/>
      <c r="D40" s="289"/>
      <c r="E40" s="289"/>
      <c r="F40" s="290"/>
      <c r="G40" s="290"/>
    </row>
    <row r="41" spans="1:7" ht="15" customHeight="1">
      <c r="A41" s="296"/>
      <c r="B41" s="142"/>
      <c r="C41" s="142"/>
      <c r="D41" s="142"/>
      <c r="E41" s="142"/>
      <c r="F41" s="142"/>
      <c r="G41" s="142"/>
    </row>
    <row r="42" spans="1:7" ht="19.5" customHeight="1">
      <c r="A42" s="294" t="s">
        <v>212</v>
      </c>
      <c r="B42" s="291"/>
      <c r="C42" s="291"/>
      <c r="D42" s="291"/>
      <c r="E42" s="291"/>
      <c r="F42" s="291"/>
      <c r="G42" s="291"/>
    </row>
    <row r="43" spans="1:7" ht="19.5" customHeight="1">
      <c r="A43" s="238"/>
      <c r="B43" s="238"/>
      <c r="C43" s="238"/>
      <c r="D43" s="238"/>
      <c r="E43" s="238"/>
      <c r="F43" s="238"/>
      <c r="G43" s="238"/>
    </row>
    <row r="44" spans="1:7" ht="15" customHeight="1">
      <c r="A44" s="260" t="s">
        <v>68</v>
      </c>
      <c r="B44" s="260"/>
      <c r="C44" s="260"/>
      <c r="D44" s="260"/>
      <c r="E44" s="260"/>
      <c r="F44" s="260"/>
      <c r="G44" s="260"/>
    </row>
    <row r="45" spans="1:7" ht="34.5" customHeight="1">
      <c r="A45" s="265" t="s">
        <v>69</v>
      </c>
      <c r="B45" s="265"/>
      <c r="C45" s="265"/>
      <c r="D45" s="265"/>
      <c r="E45" s="265"/>
      <c r="F45" s="265"/>
      <c r="G45" s="265"/>
    </row>
    <row r="46" spans="1:7" ht="76.5" customHeight="1">
      <c r="A46" s="265"/>
      <c r="B46" s="265"/>
      <c r="C46" s="265"/>
      <c r="D46" s="265"/>
      <c r="E46" s="265"/>
      <c r="F46" s="265"/>
      <c r="G46" s="265"/>
    </row>
    <row r="47" spans="1:7" ht="15" customHeight="1">
      <c r="A47" s="265" t="s">
        <v>70</v>
      </c>
      <c r="B47" s="265"/>
      <c r="C47" s="265"/>
      <c r="D47" s="265"/>
      <c r="E47" s="265"/>
      <c r="F47" s="265"/>
      <c r="G47" s="265"/>
    </row>
    <row r="48" spans="1:7" ht="15.75" customHeight="1">
      <c r="A48" s="265"/>
      <c r="B48" s="265"/>
      <c r="C48" s="265"/>
      <c r="D48" s="265"/>
      <c r="E48" s="265"/>
      <c r="F48" s="265"/>
      <c r="G48" s="265"/>
    </row>
    <row r="49" spans="1:7" ht="15" customHeight="1">
      <c r="A49" s="265" t="s">
        <v>71</v>
      </c>
      <c r="B49" s="265"/>
      <c r="C49" s="265"/>
      <c r="D49" s="265"/>
      <c r="E49" s="265"/>
      <c r="F49" s="265"/>
      <c r="G49" s="265"/>
    </row>
    <row r="50" spans="1:7" ht="18.75" customHeight="1">
      <c r="A50" s="265"/>
      <c r="B50" s="265"/>
      <c r="C50" s="265"/>
      <c r="D50" s="265"/>
      <c r="E50" s="265"/>
      <c r="F50" s="265"/>
      <c r="G50" s="265"/>
    </row>
    <row r="51" spans="1:7" ht="15.75">
      <c r="A51" s="260" t="s">
        <v>72</v>
      </c>
      <c r="B51" s="260"/>
      <c r="C51" s="260"/>
      <c r="D51" s="260"/>
      <c r="E51" s="260"/>
      <c r="F51" s="260"/>
      <c r="G51" s="260"/>
    </row>
    <row r="52" spans="1:7">
      <c r="A52" s="265" t="s">
        <v>73</v>
      </c>
      <c r="B52" s="265"/>
      <c r="C52" s="265"/>
      <c r="D52" s="265"/>
      <c r="E52" s="265"/>
      <c r="F52" s="265"/>
      <c r="G52" s="265"/>
    </row>
    <row r="53" spans="1:7" ht="38.25" customHeight="1">
      <c r="A53" s="265"/>
      <c r="B53" s="265"/>
      <c r="C53" s="265"/>
      <c r="D53" s="265"/>
      <c r="E53" s="265"/>
      <c r="F53" s="265"/>
      <c r="G53" s="265"/>
    </row>
    <row r="54" spans="1:7">
      <c r="A54" s="141"/>
      <c r="B54" s="141"/>
      <c r="C54" s="141"/>
      <c r="D54" s="141"/>
      <c r="E54" s="141"/>
      <c r="F54" s="141"/>
      <c r="G54" s="141"/>
    </row>
    <row r="55" spans="1:7">
      <c r="A55" s="141"/>
      <c r="B55" s="141"/>
      <c r="C55" s="141"/>
      <c r="D55" s="141"/>
      <c r="E55" s="141"/>
      <c r="F55" s="141"/>
      <c r="G55" s="141"/>
    </row>
    <row r="56" spans="1:7" ht="15" customHeight="1">
      <c r="A56" s="140"/>
      <c r="B56" s="142"/>
      <c r="C56" s="142"/>
      <c r="D56" s="142"/>
      <c r="E56" s="142"/>
    </row>
    <row r="57" spans="1:7" ht="15.75">
      <c r="A57" s="139" t="s">
        <v>74</v>
      </c>
      <c r="B57" s="142"/>
      <c r="C57" s="142"/>
      <c r="D57" s="142"/>
      <c r="E57" s="142"/>
    </row>
    <row r="58" spans="1:7">
      <c r="A58" s="265" t="s">
        <v>170</v>
      </c>
      <c r="B58" s="265"/>
      <c r="C58" s="265"/>
      <c r="D58" s="265"/>
      <c r="E58" s="265"/>
      <c r="F58" s="265"/>
      <c r="G58" s="265"/>
    </row>
    <row r="59" spans="1:7" ht="79.5" customHeight="1">
      <c r="A59" s="265"/>
      <c r="B59" s="265"/>
      <c r="C59" s="265"/>
      <c r="D59" s="265"/>
      <c r="E59" s="265"/>
      <c r="F59" s="265"/>
      <c r="G59" s="265"/>
    </row>
    <row r="60" spans="1:7" ht="15.75">
      <c r="A60" s="260" t="s">
        <v>75</v>
      </c>
      <c r="B60" s="260"/>
      <c r="C60" s="260"/>
      <c r="D60" s="260"/>
      <c r="E60" s="260"/>
      <c r="F60" s="260"/>
      <c r="G60" s="260"/>
    </row>
    <row r="61" spans="1:7">
      <c r="A61" s="265"/>
      <c r="B61" s="265"/>
      <c r="C61" s="265"/>
      <c r="D61" s="265"/>
      <c r="E61" s="265"/>
      <c r="F61" s="265"/>
      <c r="G61" s="265"/>
    </row>
    <row r="62" spans="1:7" ht="22.5" customHeight="1">
      <c r="A62" s="265"/>
      <c r="B62" s="265"/>
      <c r="C62" s="265"/>
      <c r="D62" s="265"/>
      <c r="E62" s="265"/>
      <c r="F62" s="265"/>
      <c r="G62" s="265"/>
    </row>
    <row r="63" spans="1:7" ht="15.75">
      <c r="A63" s="260" t="s">
        <v>76</v>
      </c>
      <c r="B63" s="260"/>
      <c r="C63" s="260"/>
      <c r="D63" s="260"/>
      <c r="E63" s="260"/>
      <c r="F63" s="260"/>
      <c r="G63" s="260"/>
    </row>
    <row r="64" spans="1:7" ht="19.5" customHeight="1">
      <c r="A64" s="277"/>
      <c r="B64" s="277"/>
      <c r="C64" s="277"/>
      <c r="D64" s="277"/>
      <c r="E64" s="277"/>
      <c r="F64" s="277"/>
      <c r="G64" s="277"/>
    </row>
    <row r="65" spans="1:7" ht="29.25" customHeight="1">
      <c r="A65" s="277"/>
      <c r="B65" s="277"/>
      <c r="C65" s="277"/>
      <c r="D65" s="277"/>
      <c r="E65" s="277"/>
      <c r="F65" s="277"/>
      <c r="G65" s="277"/>
    </row>
    <row r="66" spans="1:7" ht="15.75">
      <c r="A66" s="260" t="s">
        <v>77</v>
      </c>
      <c r="B66" s="260"/>
      <c r="C66" s="260"/>
      <c r="D66" s="260"/>
      <c r="E66" s="260"/>
      <c r="F66" s="260"/>
      <c r="G66" s="260"/>
    </row>
    <row r="67" spans="1:7" ht="15.75" customHeight="1">
      <c r="A67" s="265"/>
      <c r="B67" s="265"/>
      <c r="C67" s="265"/>
      <c r="D67" s="265"/>
      <c r="E67" s="265"/>
      <c r="F67" s="265"/>
      <c r="G67" s="265"/>
    </row>
    <row r="68" spans="1:7" ht="23.25" customHeight="1">
      <c r="A68" s="265"/>
      <c r="B68" s="265"/>
      <c r="C68" s="265"/>
      <c r="D68" s="265"/>
      <c r="E68" s="265"/>
      <c r="F68" s="265"/>
      <c r="G68" s="265"/>
    </row>
    <row r="69" spans="1:7" ht="15.75">
      <c r="A69" s="260" t="s">
        <v>78</v>
      </c>
      <c r="B69" s="260"/>
      <c r="C69" s="260"/>
      <c r="D69" s="260"/>
      <c r="E69" s="260"/>
      <c r="F69" s="260"/>
      <c r="G69" s="260"/>
    </row>
    <row r="70" spans="1:7">
      <c r="A70" s="265"/>
      <c r="B70" s="265"/>
      <c r="C70" s="265"/>
      <c r="D70" s="265"/>
      <c r="E70" s="265"/>
      <c r="F70" s="265"/>
      <c r="G70" s="265"/>
    </row>
    <row r="71" spans="1:7" ht="24.75" customHeight="1">
      <c r="A71" s="265"/>
      <c r="B71" s="265"/>
      <c r="C71" s="265"/>
      <c r="D71" s="265"/>
      <c r="E71" s="265"/>
      <c r="F71" s="265"/>
      <c r="G71" s="265"/>
    </row>
    <row r="72" spans="1:7" ht="31.5" customHeight="1">
      <c r="A72" s="265" t="s">
        <v>179</v>
      </c>
      <c r="B72" s="278"/>
      <c r="C72" s="278"/>
      <c r="D72" s="278"/>
      <c r="E72" s="278"/>
      <c r="F72" s="278"/>
      <c r="G72" s="278"/>
    </row>
    <row r="73" spans="1:7" ht="33" customHeight="1">
      <c r="A73" s="265" t="s">
        <v>180</v>
      </c>
      <c r="B73" s="265"/>
      <c r="C73" s="265"/>
      <c r="D73" s="265"/>
      <c r="E73" s="265"/>
      <c r="F73" s="265"/>
      <c r="G73" s="265"/>
    </row>
    <row r="74" spans="1:7" ht="54.75" customHeight="1">
      <c r="A74" s="265" t="s">
        <v>181</v>
      </c>
      <c r="B74" s="265"/>
      <c r="C74" s="265"/>
      <c r="D74" s="265"/>
      <c r="E74" s="265"/>
      <c r="F74" s="265"/>
      <c r="G74" s="265"/>
    </row>
    <row r="75" spans="1:7" ht="38.25" customHeight="1">
      <c r="A75" s="278" t="s">
        <v>182</v>
      </c>
      <c r="B75" s="265"/>
      <c r="C75" s="265"/>
      <c r="D75" s="265"/>
      <c r="E75" s="265"/>
      <c r="F75" s="265"/>
      <c r="G75" s="265"/>
    </row>
    <row r="76" spans="1:7">
      <c r="A76" s="265" t="s">
        <v>183</v>
      </c>
      <c r="B76" s="265"/>
      <c r="C76" s="265"/>
      <c r="D76" s="265"/>
      <c r="E76" s="265"/>
      <c r="F76" s="265"/>
      <c r="G76" s="265"/>
    </row>
    <row r="77" spans="1:7">
      <c r="A77" s="265"/>
      <c r="B77" s="265"/>
      <c r="C77" s="265"/>
      <c r="D77" s="265"/>
      <c r="E77" s="265"/>
      <c r="F77" s="265"/>
      <c r="G77" s="265"/>
    </row>
    <row r="78" spans="1:7">
      <c r="A78" s="141"/>
      <c r="B78" s="141"/>
      <c r="C78" s="141"/>
      <c r="D78" s="141"/>
      <c r="E78" s="141"/>
      <c r="F78" s="141"/>
      <c r="G78" s="141"/>
    </row>
    <row r="79" spans="1:7">
      <c r="A79" s="140"/>
      <c r="B79" s="142"/>
      <c r="C79" s="142"/>
      <c r="D79" s="142"/>
      <c r="E79" s="142"/>
    </row>
    <row r="80" spans="1:7" ht="15.75">
      <c r="A80" s="139" t="s">
        <v>79</v>
      </c>
      <c r="B80" s="142"/>
      <c r="C80" s="142"/>
      <c r="D80" s="142"/>
      <c r="E80" s="142"/>
    </row>
    <row r="81" spans="1:7" ht="15.75">
      <c r="A81" s="139"/>
      <c r="B81" s="142"/>
      <c r="C81" s="142"/>
      <c r="D81" s="142"/>
      <c r="E81" s="142"/>
    </row>
    <row r="82" spans="1:7" ht="30">
      <c r="B82" s="144"/>
      <c r="C82" s="146" t="s">
        <v>80</v>
      </c>
      <c r="D82" s="146" t="s">
        <v>81</v>
      </c>
      <c r="E82" s="146" t="s">
        <v>82</v>
      </c>
    </row>
    <row r="83" spans="1:7">
      <c r="B83" s="147" t="s">
        <v>83</v>
      </c>
      <c r="C83" s="266" t="s">
        <v>84</v>
      </c>
      <c r="D83" s="267"/>
      <c r="E83" s="268"/>
    </row>
    <row r="84" spans="1:7">
      <c r="B84" s="147" t="s">
        <v>85</v>
      </c>
      <c r="C84" s="269"/>
      <c r="D84" s="270"/>
      <c r="E84" s="271"/>
    </row>
    <row r="85" spans="1:7" ht="15.75">
      <c r="A85" s="139"/>
      <c r="B85" s="142"/>
      <c r="C85" s="142"/>
      <c r="D85" s="142"/>
      <c r="E85" s="142"/>
    </row>
    <row r="86" spans="1:7" ht="15.75">
      <c r="A86" s="139"/>
      <c r="B86" s="142"/>
      <c r="C86" s="142"/>
      <c r="D86" s="142"/>
      <c r="E86" s="142"/>
    </row>
    <row r="87" spans="1:7" ht="15.75">
      <c r="A87" s="139" t="s">
        <v>86</v>
      </c>
      <c r="B87" s="142"/>
      <c r="C87" s="142"/>
      <c r="D87" s="142"/>
      <c r="E87" s="142"/>
    </row>
    <row r="88" spans="1:7" ht="15.75">
      <c r="A88" s="139"/>
      <c r="B88" s="142"/>
      <c r="C88" s="142"/>
      <c r="D88" s="142"/>
      <c r="E88" s="142"/>
    </row>
    <row r="89" spans="1:7" ht="45">
      <c r="B89" s="144" t="s">
        <v>87</v>
      </c>
      <c r="C89" s="146" t="s">
        <v>88</v>
      </c>
      <c r="D89" s="146" t="s">
        <v>89</v>
      </c>
      <c r="E89" s="146" t="s">
        <v>90</v>
      </c>
      <c r="F89" s="146" t="s">
        <v>91</v>
      </c>
    </row>
    <row r="90" spans="1:7">
      <c r="B90" s="144" t="s">
        <v>92</v>
      </c>
      <c r="C90" s="266" t="s">
        <v>84</v>
      </c>
      <c r="D90" s="267"/>
      <c r="E90" s="267"/>
      <c r="F90" s="268"/>
    </row>
    <row r="91" spans="1:7">
      <c r="B91" s="144" t="s">
        <v>93</v>
      </c>
      <c r="C91" s="269"/>
      <c r="D91" s="270"/>
      <c r="E91" s="270"/>
      <c r="F91" s="271"/>
    </row>
    <row r="92" spans="1:7" ht="15.75">
      <c r="A92" s="139"/>
      <c r="B92" s="142"/>
      <c r="C92" s="142"/>
      <c r="D92" s="142"/>
      <c r="E92" s="142"/>
    </row>
    <row r="93" spans="1:7" ht="15.75">
      <c r="A93" s="139"/>
      <c r="B93" s="142"/>
      <c r="C93" s="142"/>
      <c r="D93" s="142"/>
      <c r="E93" s="142"/>
    </row>
    <row r="94" spans="1:7" ht="15.75">
      <c r="A94" s="260" t="s">
        <v>94</v>
      </c>
      <c r="B94" s="260"/>
      <c r="C94" s="260"/>
      <c r="D94" s="260"/>
      <c r="E94" s="260"/>
      <c r="F94" s="260"/>
      <c r="G94" s="260"/>
    </row>
    <row r="95" spans="1:7" ht="15.75">
      <c r="A95" s="139" t="s">
        <v>84</v>
      </c>
      <c r="B95" s="142"/>
      <c r="C95" s="142"/>
      <c r="D95" s="142"/>
      <c r="E95" s="142"/>
    </row>
    <row r="96" spans="1:7" ht="15.75">
      <c r="A96" s="139"/>
      <c r="B96" s="142"/>
      <c r="C96" s="142"/>
      <c r="D96" s="142"/>
      <c r="E96" s="142"/>
    </row>
    <row r="97" spans="1:7" ht="15.75">
      <c r="A97" s="272" t="s">
        <v>95</v>
      </c>
      <c r="B97" s="272"/>
      <c r="C97" s="272"/>
      <c r="D97" s="272"/>
      <c r="E97" s="272"/>
      <c r="F97" s="272"/>
      <c r="G97" s="272"/>
    </row>
    <row r="98" spans="1:7" ht="15.75">
      <c r="A98" s="139"/>
      <c r="B98" s="142"/>
      <c r="C98" s="142"/>
      <c r="D98" s="142"/>
      <c r="E98" s="142"/>
    </row>
    <row r="99" spans="1:7">
      <c r="A99" s="273" t="s">
        <v>176</v>
      </c>
      <c r="B99" s="273"/>
      <c r="C99" s="273"/>
      <c r="D99" s="273"/>
      <c r="E99" s="273"/>
      <c r="F99" s="273"/>
      <c r="G99" s="273"/>
    </row>
    <row r="100" spans="1:7" ht="37.5" customHeight="1">
      <c r="A100" s="273"/>
      <c r="B100" s="273"/>
      <c r="C100" s="273"/>
      <c r="D100" s="273"/>
      <c r="E100" s="273"/>
      <c r="F100" s="273"/>
      <c r="G100" s="273"/>
    </row>
    <row r="101" spans="1:7">
      <c r="A101" s="273" t="s">
        <v>96</v>
      </c>
      <c r="B101" s="273"/>
      <c r="C101" s="273"/>
      <c r="D101" s="273"/>
      <c r="E101" s="273"/>
      <c r="F101" s="273"/>
      <c r="G101" s="273"/>
    </row>
    <row r="102" spans="1:7" ht="37.5" customHeight="1">
      <c r="A102" s="273"/>
      <c r="B102" s="273"/>
      <c r="C102" s="273"/>
      <c r="D102" s="273"/>
      <c r="E102" s="273"/>
      <c r="F102" s="273"/>
      <c r="G102" s="273"/>
    </row>
    <row r="103" spans="1:7">
      <c r="A103" s="273" t="s">
        <v>97</v>
      </c>
      <c r="B103" s="273"/>
      <c r="C103" s="273"/>
      <c r="D103" s="273"/>
      <c r="E103" s="273"/>
      <c r="F103" s="273"/>
      <c r="G103" s="273"/>
    </row>
    <row r="104" spans="1:7" ht="25.5" customHeight="1">
      <c r="A104" s="273"/>
      <c r="B104" s="273"/>
      <c r="C104" s="273"/>
      <c r="D104" s="273"/>
      <c r="E104" s="273"/>
      <c r="F104" s="273"/>
      <c r="G104" s="273"/>
    </row>
    <row r="105" spans="1:7" ht="15.75">
      <c r="A105" s="139"/>
      <c r="B105" s="142"/>
      <c r="C105" s="142"/>
      <c r="D105" s="142"/>
      <c r="E105" s="142"/>
    </row>
    <row r="106" spans="1:7" ht="30">
      <c r="B106" s="150" t="s">
        <v>98</v>
      </c>
      <c r="C106" s="150" t="s">
        <v>99</v>
      </c>
      <c r="D106" s="150" t="s">
        <v>100</v>
      </c>
      <c r="E106" s="142"/>
    </row>
    <row r="107" spans="1:7">
      <c r="B107" s="144" t="s">
        <v>101</v>
      </c>
      <c r="C107" s="154"/>
      <c r="D107" s="154"/>
      <c r="E107" s="142"/>
    </row>
    <row r="108" spans="1:7">
      <c r="B108" s="144" t="s">
        <v>171</v>
      </c>
      <c r="C108" s="154"/>
      <c r="D108" s="154"/>
      <c r="E108" s="142"/>
    </row>
    <row r="109" spans="1:7">
      <c r="B109" s="144" t="s">
        <v>102</v>
      </c>
      <c r="C109" s="154"/>
      <c r="D109" s="154"/>
      <c r="E109" s="142"/>
    </row>
    <row r="110" spans="1:7">
      <c r="B110" s="148" t="s">
        <v>103</v>
      </c>
      <c r="C110" s="157">
        <f>+SUM(C107:C109)</f>
        <v>0</v>
      </c>
      <c r="D110" s="157">
        <f>+SUM(D107:D109)</f>
        <v>0</v>
      </c>
      <c r="E110" s="142"/>
    </row>
    <row r="111" spans="1:7" ht="15.75">
      <c r="A111" s="139"/>
      <c r="B111" s="142"/>
      <c r="C111" s="142"/>
      <c r="D111" s="142"/>
      <c r="E111" s="142"/>
    </row>
    <row r="112" spans="1:7" ht="15.75">
      <c r="A112" s="139"/>
      <c r="B112" s="142"/>
      <c r="C112" s="142"/>
      <c r="D112" s="142"/>
      <c r="E112" s="142"/>
    </row>
    <row r="113" spans="1:5" ht="15.75">
      <c r="A113" s="139"/>
      <c r="B113" s="142"/>
      <c r="C113" s="142"/>
      <c r="D113" s="142"/>
      <c r="E113" s="142"/>
    </row>
    <row r="114" spans="1:5" ht="15.75">
      <c r="A114" s="139" t="s">
        <v>104</v>
      </c>
      <c r="B114" s="142"/>
      <c r="C114" s="142"/>
      <c r="D114" s="142"/>
      <c r="E114" s="142"/>
    </row>
    <row r="115" spans="1:5" ht="15.75">
      <c r="A115" s="139"/>
      <c r="B115" s="142"/>
      <c r="C115" s="142"/>
      <c r="D115" s="142"/>
      <c r="E115" s="142"/>
    </row>
    <row r="116" spans="1:5" ht="15.75">
      <c r="A116" s="139"/>
      <c r="B116" s="142"/>
      <c r="C116" s="142"/>
      <c r="D116" s="142"/>
      <c r="E116" s="142"/>
    </row>
    <row r="117" spans="1:5" ht="30">
      <c r="B117" s="151" t="s">
        <v>105</v>
      </c>
      <c r="C117" s="150" t="s">
        <v>106</v>
      </c>
      <c r="D117" s="150" t="s">
        <v>107</v>
      </c>
      <c r="E117" s="150" t="s">
        <v>108</v>
      </c>
    </row>
    <row r="118" spans="1:5">
      <c r="B118" s="148" t="s">
        <v>109</v>
      </c>
      <c r="C118" s="151"/>
      <c r="D118" s="152"/>
      <c r="E118" s="151"/>
    </row>
    <row r="119" spans="1:5">
      <c r="B119" s="144" t="s">
        <v>110</v>
      </c>
      <c r="C119" s="153"/>
      <c r="D119" s="154"/>
      <c r="E119" s="154"/>
    </row>
    <row r="120" spans="1:5">
      <c r="B120" s="144" t="s">
        <v>111</v>
      </c>
      <c r="C120" s="153"/>
      <c r="D120" s="154"/>
      <c r="E120" s="154"/>
    </row>
    <row r="121" spans="1:5">
      <c r="B121" s="144" t="s">
        <v>112</v>
      </c>
      <c r="C121" s="153"/>
      <c r="D121" s="154"/>
      <c r="E121" s="154"/>
    </row>
    <row r="122" spans="1:5">
      <c r="B122" s="148" t="s">
        <v>113</v>
      </c>
      <c r="C122" s="151"/>
      <c r="D122" s="151"/>
      <c r="E122" s="151"/>
    </row>
    <row r="123" spans="1:5">
      <c r="B123" s="144" t="s">
        <v>114</v>
      </c>
      <c r="C123" s="153"/>
      <c r="D123" s="154"/>
      <c r="E123" s="154"/>
    </row>
    <row r="124" spans="1:5">
      <c r="B124" s="144" t="s">
        <v>115</v>
      </c>
      <c r="C124" s="153"/>
      <c r="D124" s="154"/>
      <c r="E124" s="154"/>
    </row>
    <row r="125" spans="1:5">
      <c r="B125" s="144" t="s">
        <v>116</v>
      </c>
      <c r="C125" s="153"/>
      <c r="D125" s="154"/>
      <c r="E125" s="154"/>
    </row>
    <row r="126" spans="1:5">
      <c r="B126" s="148" t="s">
        <v>117</v>
      </c>
      <c r="C126" s="151"/>
      <c r="D126" s="155"/>
      <c r="E126" s="151"/>
    </row>
    <row r="127" spans="1:5">
      <c r="B127" s="144" t="s">
        <v>118</v>
      </c>
      <c r="C127" s="153"/>
      <c r="D127" s="154"/>
      <c r="E127" s="145"/>
    </row>
    <row r="128" spans="1:5">
      <c r="B128" s="144" t="s">
        <v>119</v>
      </c>
      <c r="C128" s="153"/>
      <c r="D128" s="154"/>
      <c r="E128" s="145"/>
    </row>
    <row r="129" spans="1:6">
      <c r="B129" s="144" t="s">
        <v>120</v>
      </c>
      <c r="C129" s="153"/>
      <c r="D129" s="154"/>
      <c r="E129" s="145"/>
    </row>
    <row r="130" spans="1:6">
      <c r="B130" s="148" t="s">
        <v>121</v>
      </c>
      <c r="C130" s="151"/>
      <c r="D130" s="155"/>
      <c r="E130" s="151"/>
    </row>
    <row r="131" spans="1:6">
      <c r="B131" s="144" t="s">
        <v>122</v>
      </c>
      <c r="C131" s="153"/>
      <c r="D131" s="154"/>
      <c r="E131" s="145"/>
    </row>
    <row r="132" spans="1:6">
      <c r="B132" s="144" t="s">
        <v>123</v>
      </c>
      <c r="C132" s="153"/>
      <c r="D132" s="154"/>
      <c r="E132" s="145"/>
    </row>
    <row r="133" spans="1:6">
      <c r="B133" s="144" t="s">
        <v>124</v>
      </c>
      <c r="C133" s="153"/>
      <c r="D133" s="154"/>
      <c r="E133" s="145"/>
    </row>
    <row r="134" spans="1:6" ht="15.75">
      <c r="A134" s="139"/>
      <c r="B134" s="142"/>
      <c r="C134" s="142"/>
      <c r="D134" s="142"/>
      <c r="E134" s="142"/>
    </row>
    <row r="135" spans="1:6" ht="15.75">
      <c r="A135" s="139"/>
      <c r="B135" s="142"/>
      <c r="C135" s="142"/>
      <c r="D135" s="142"/>
      <c r="E135" s="142"/>
    </row>
    <row r="136" spans="1:6" ht="15.75">
      <c r="A136" s="139" t="s">
        <v>125</v>
      </c>
      <c r="B136" s="142"/>
      <c r="C136" s="142"/>
      <c r="D136" s="142"/>
      <c r="E136" s="142"/>
    </row>
    <row r="137" spans="1:6" ht="15.75">
      <c r="A137" s="139"/>
      <c r="B137" s="142"/>
      <c r="C137" s="142"/>
      <c r="D137" s="142"/>
      <c r="E137" s="142"/>
    </row>
    <row r="138" spans="1:6" ht="15.75">
      <c r="A138" s="139" t="s">
        <v>126</v>
      </c>
      <c r="B138" s="142"/>
      <c r="C138" s="142"/>
      <c r="D138" s="142"/>
      <c r="E138" s="142"/>
    </row>
    <row r="139" spans="1:6">
      <c r="A139" s="265" t="s">
        <v>127</v>
      </c>
      <c r="B139" s="265"/>
      <c r="C139" s="265"/>
      <c r="D139" s="265"/>
      <c r="E139" s="265"/>
      <c r="F139" s="265"/>
    </row>
    <row r="140" spans="1:6" ht="21" customHeight="1">
      <c r="A140" s="265"/>
      <c r="B140" s="265"/>
      <c r="C140" s="265"/>
      <c r="D140" s="265"/>
      <c r="E140" s="265"/>
      <c r="F140" s="265"/>
    </row>
    <row r="141" spans="1:6">
      <c r="B141" s="274" t="s">
        <v>38</v>
      </c>
      <c r="C141" s="275"/>
      <c r="D141" s="276"/>
      <c r="E141" s="142"/>
    </row>
    <row r="142" spans="1:6" ht="30">
      <c r="B142" s="151" t="s">
        <v>17</v>
      </c>
      <c r="C142" s="150" t="s">
        <v>172</v>
      </c>
      <c r="D142" s="150" t="s">
        <v>173</v>
      </c>
      <c r="E142" s="142"/>
    </row>
    <row r="143" spans="1:6">
      <c r="B143" s="144"/>
      <c r="C143" s="144"/>
      <c r="D143" s="144"/>
      <c r="E143" s="142"/>
    </row>
    <row r="144" spans="1:6">
      <c r="B144" s="144" t="s">
        <v>165</v>
      </c>
      <c r="C144" s="149"/>
      <c r="D144" s="149"/>
      <c r="E144" s="142"/>
    </row>
    <row r="145" spans="1:6">
      <c r="B145" s="144" t="s">
        <v>166</v>
      </c>
      <c r="C145" s="149"/>
      <c r="D145" s="149"/>
      <c r="E145" s="142"/>
      <c r="F145" s="182"/>
    </row>
    <row r="146" spans="1:6">
      <c r="B146" s="144" t="s">
        <v>128</v>
      </c>
      <c r="C146" s="149"/>
      <c r="D146" s="149"/>
      <c r="E146" s="142"/>
    </row>
    <row r="147" spans="1:6">
      <c r="B147" s="148" t="s">
        <v>103</v>
      </c>
      <c r="C147" s="156"/>
      <c r="D147" s="156"/>
      <c r="E147" s="142"/>
    </row>
    <row r="148" spans="1:6">
      <c r="B148" s="163"/>
      <c r="C148" s="164"/>
      <c r="D148" s="164"/>
      <c r="E148" s="142"/>
    </row>
    <row r="149" spans="1:6" ht="15.75">
      <c r="A149" s="139"/>
      <c r="B149" s="142"/>
      <c r="C149" s="142"/>
      <c r="D149" s="142"/>
      <c r="E149" s="142"/>
    </row>
    <row r="150" spans="1:6" ht="15.75">
      <c r="A150" s="260" t="s">
        <v>132</v>
      </c>
      <c r="B150" s="260"/>
      <c r="C150" s="260"/>
      <c r="D150" s="260"/>
      <c r="E150" s="260"/>
      <c r="F150" s="260"/>
    </row>
    <row r="151" spans="1:6">
      <c r="A151" s="143"/>
      <c r="B151" s="142"/>
      <c r="C151" s="142"/>
      <c r="D151" s="142"/>
      <c r="E151" s="142"/>
    </row>
    <row r="152" spans="1:6">
      <c r="A152" s="166" t="s">
        <v>164</v>
      </c>
      <c r="B152" s="142"/>
      <c r="C152" s="142"/>
      <c r="D152" s="142"/>
      <c r="E152" s="142"/>
    </row>
    <row r="153" spans="1:6" ht="15.75">
      <c r="A153" s="139"/>
      <c r="B153" s="142"/>
      <c r="C153" s="142"/>
      <c r="D153" s="142"/>
      <c r="E153" s="142"/>
    </row>
    <row r="154" spans="1:6" ht="15.75">
      <c r="A154" s="139" t="s">
        <v>129</v>
      </c>
      <c r="B154" s="142"/>
      <c r="C154" s="142"/>
      <c r="D154" s="142"/>
      <c r="E154" s="142"/>
    </row>
    <row r="155" spans="1:6" ht="15.75">
      <c r="A155" s="139"/>
      <c r="B155" s="142"/>
      <c r="C155" s="142"/>
      <c r="D155" s="142"/>
      <c r="E155" s="142"/>
    </row>
    <row r="156" spans="1:6">
      <c r="B156" s="151" t="s">
        <v>98</v>
      </c>
      <c r="C156" s="150" t="s">
        <v>80</v>
      </c>
      <c r="D156" s="150" t="s">
        <v>81</v>
      </c>
      <c r="E156" s="142"/>
    </row>
    <row r="157" spans="1:6" ht="15" customHeight="1">
      <c r="B157" s="144"/>
      <c r="C157" s="261" t="s">
        <v>130</v>
      </c>
      <c r="D157" s="262"/>
      <c r="E157" s="142"/>
    </row>
    <row r="158" spans="1:6">
      <c r="B158" s="144"/>
      <c r="C158" s="263"/>
      <c r="D158" s="264"/>
      <c r="E158" s="142"/>
    </row>
    <row r="159" spans="1:6">
      <c r="B159" s="151" t="s">
        <v>103</v>
      </c>
      <c r="C159" s="144"/>
      <c r="D159" s="144"/>
      <c r="E159" s="142"/>
    </row>
    <row r="160" spans="1:6" ht="15.75">
      <c r="A160" s="139"/>
      <c r="B160" s="142"/>
      <c r="C160" s="142"/>
      <c r="D160" s="142"/>
      <c r="E160" s="142"/>
    </row>
    <row r="161" spans="1:5">
      <c r="A161" s="143"/>
      <c r="B161" s="142"/>
      <c r="C161" s="142"/>
      <c r="D161" s="142"/>
      <c r="E161" s="142"/>
    </row>
    <row r="162" spans="1:5" ht="15.75">
      <c r="A162" s="139" t="s">
        <v>131</v>
      </c>
      <c r="B162" s="142"/>
      <c r="C162" s="142"/>
      <c r="D162" s="142"/>
      <c r="E162" s="142"/>
    </row>
    <row r="163" spans="1:5">
      <c r="A163" s="143"/>
      <c r="B163" s="142"/>
      <c r="C163" s="142"/>
      <c r="D163" s="142"/>
      <c r="E163" s="142"/>
    </row>
    <row r="164" spans="1:5">
      <c r="B164" s="150" t="s">
        <v>98</v>
      </c>
      <c r="C164" s="150" t="s">
        <v>80</v>
      </c>
      <c r="D164" s="150" t="s">
        <v>81</v>
      </c>
      <c r="E164" s="142"/>
    </row>
    <row r="165" spans="1:5">
      <c r="B165" s="144" t="s">
        <v>30</v>
      </c>
      <c r="C165" s="154"/>
      <c r="D165" s="154"/>
      <c r="E165" s="142"/>
    </row>
    <row r="166" spans="1:5">
      <c r="B166" s="144"/>
      <c r="C166" s="145"/>
      <c r="D166" s="145"/>
      <c r="E166" s="142"/>
    </row>
    <row r="167" spans="1:5">
      <c r="B167" s="151" t="s">
        <v>103</v>
      </c>
      <c r="C167" s="157"/>
      <c r="D167" s="157"/>
      <c r="E167" s="142"/>
    </row>
    <row r="168" spans="1:5">
      <c r="A168" s="138"/>
      <c r="B168" s="142"/>
      <c r="C168" s="142"/>
      <c r="D168" s="142"/>
      <c r="E168" s="142"/>
    </row>
    <row r="170" spans="1:5" ht="15.75">
      <c r="A170" s="169" t="s">
        <v>167</v>
      </c>
    </row>
    <row r="172" spans="1:5">
      <c r="A172" s="279"/>
      <c r="B172" s="279"/>
      <c r="C172" s="279"/>
      <c r="D172" s="279"/>
      <c r="E172" s="279"/>
    </row>
    <row r="173" spans="1:5">
      <c r="A173" s="279"/>
      <c r="B173" s="279"/>
      <c r="C173" s="279"/>
      <c r="D173" s="279"/>
      <c r="E173" s="279"/>
    </row>
    <row r="174" spans="1:5">
      <c r="A174" s="279"/>
      <c r="B174" s="279"/>
      <c r="C174" s="279"/>
      <c r="D174" s="279"/>
      <c r="E174" s="279"/>
    </row>
    <row r="175" spans="1:5">
      <c r="A175" s="279"/>
      <c r="B175" s="279"/>
      <c r="C175" s="279"/>
      <c r="D175" s="279"/>
      <c r="E175" s="279"/>
    </row>
    <row r="176" spans="1:5">
      <c r="A176" s="279"/>
      <c r="B176" s="279"/>
      <c r="C176" s="279"/>
      <c r="D176" s="279"/>
      <c r="E176" s="279"/>
    </row>
    <row r="177" spans="1:5">
      <c r="A177" s="279"/>
      <c r="B177" s="279"/>
      <c r="C177" s="279"/>
      <c r="D177" s="279"/>
      <c r="E177" s="279"/>
    </row>
    <row r="178" spans="1:5">
      <c r="A178" s="279"/>
      <c r="B178" s="279"/>
      <c r="C178" s="279"/>
      <c r="D178" s="279"/>
      <c r="E178" s="279"/>
    </row>
    <row r="179" spans="1:5">
      <c r="A179" s="279"/>
      <c r="B179" s="279"/>
      <c r="C179" s="279"/>
      <c r="D179" s="279"/>
      <c r="E179" s="279"/>
    </row>
    <row r="180" spans="1:5">
      <c r="A180" s="279"/>
      <c r="B180" s="279"/>
      <c r="C180" s="279"/>
      <c r="D180" s="279"/>
      <c r="E180" s="279"/>
    </row>
    <row r="181" spans="1:5">
      <c r="A181" s="279"/>
      <c r="B181" s="279"/>
      <c r="C181" s="279"/>
      <c r="D181" s="279"/>
      <c r="E181" s="279"/>
    </row>
    <row r="182" spans="1:5">
      <c r="A182" s="279"/>
      <c r="B182" s="279"/>
      <c r="C182" s="279"/>
      <c r="D182" s="279"/>
      <c r="E182" s="279"/>
    </row>
    <row r="183" spans="1:5">
      <c r="A183" s="279"/>
      <c r="B183" s="279"/>
      <c r="C183" s="279"/>
      <c r="D183" s="279"/>
      <c r="E183" s="279"/>
    </row>
    <row r="184" spans="1:5">
      <c r="A184" s="279"/>
      <c r="B184" s="279"/>
      <c r="C184" s="279"/>
      <c r="D184" s="279"/>
      <c r="E184" s="279"/>
    </row>
    <row r="185" spans="1:5">
      <c r="A185" s="279"/>
      <c r="B185" s="279"/>
      <c r="C185" s="279"/>
      <c r="D185" s="279"/>
      <c r="E185" s="279"/>
    </row>
    <row r="186" spans="1:5">
      <c r="A186" s="279"/>
      <c r="B186" s="279"/>
      <c r="C186" s="279"/>
      <c r="D186" s="279"/>
      <c r="E186" s="279"/>
    </row>
    <row r="187" spans="1:5">
      <c r="A187" s="279"/>
      <c r="B187" s="279"/>
      <c r="C187" s="279"/>
      <c r="D187" s="279"/>
      <c r="E187" s="279"/>
    </row>
    <row r="188" spans="1:5">
      <c r="A188" s="279"/>
      <c r="B188" s="279"/>
      <c r="C188" s="279"/>
      <c r="D188" s="279"/>
      <c r="E188" s="279"/>
    </row>
    <row r="189" spans="1:5">
      <c r="A189" s="279"/>
      <c r="B189" s="279"/>
      <c r="C189" s="279"/>
      <c r="D189" s="279"/>
      <c r="E189" s="279"/>
    </row>
    <row r="190" spans="1:5">
      <c r="A190" s="279"/>
      <c r="B190" s="279"/>
      <c r="C190" s="279"/>
      <c r="D190" s="279"/>
      <c r="E190" s="279"/>
    </row>
    <row r="191" spans="1:5">
      <c r="A191" s="279"/>
      <c r="B191" s="279"/>
      <c r="C191" s="279"/>
      <c r="D191" s="279"/>
      <c r="E191" s="279"/>
    </row>
    <row r="192" spans="1:5">
      <c r="A192" s="279"/>
      <c r="B192" s="279"/>
      <c r="C192" s="279"/>
      <c r="D192" s="279"/>
      <c r="E192" s="279"/>
    </row>
    <row r="193" spans="1:5">
      <c r="A193" s="279"/>
      <c r="B193" s="279"/>
      <c r="C193" s="279"/>
      <c r="D193" s="279"/>
      <c r="E193" s="279"/>
    </row>
  </sheetData>
  <mergeCells count="58">
    <mergeCell ref="A8:G8"/>
    <mergeCell ref="A10:G10"/>
    <mergeCell ref="A44:G44"/>
    <mergeCell ref="A28:G28"/>
    <mergeCell ref="A23:G23"/>
    <mergeCell ref="A24:G24"/>
    <mergeCell ref="A25:G25"/>
    <mergeCell ref="A26:G26"/>
    <mergeCell ref="A27:G27"/>
    <mergeCell ref="A18:G18"/>
    <mergeCell ref="A19:G19"/>
    <mergeCell ref="A20:G20"/>
    <mergeCell ref="A21:G21"/>
    <mergeCell ref="A22:G22"/>
    <mergeCell ref="A13:G13"/>
    <mergeCell ref="A14:G14"/>
    <mergeCell ref="A15:G15"/>
    <mergeCell ref="A16:G16"/>
    <mergeCell ref="A17:G17"/>
    <mergeCell ref="A6:G6"/>
    <mergeCell ref="A7:G7"/>
    <mergeCell ref="A11:G11"/>
    <mergeCell ref="A12:G12"/>
    <mergeCell ref="A172:E193"/>
    <mergeCell ref="A58:G59"/>
    <mergeCell ref="A2:G2"/>
    <mergeCell ref="A3:G3"/>
    <mergeCell ref="A4:G4"/>
    <mergeCell ref="A5:G5"/>
    <mergeCell ref="A45:G46"/>
    <mergeCell ref="A47:G48"/>
    <mergeCell ref="A49:G50"/>
    <mergeCell ref="A51:G51"/>
    <mergeCell ref="A52:G53"/>
    <mergeCell ref="A75:G75"/>
    <mergeCell ref="A60:G60"/>
    <mergeCell ref="A61:G62"/>
    <mergeCell ref="A63:G63"/>
    <mergeCell ref="A64:G65"/>
    <mergeCell ref="A66:G66"/>
    <mergeCell ref="A67:G68"/>
    <mergeCell ref="A69:G69"/>
    <mergeCell ref="A70:G71"/>
    <mergeCell ref="A72:G72"/>
    <mergeCell ref="A73:G73"/>
    <mergeCell ref="A74:G74"/>
    <mergeCell ref="A150:F150"/>
    <mergeCell ref="C157:D158"/>
    <mergeCell ref="A76:G77"/>
    <mergeCell ref="C83:E84"/>
    <mergeCell ref="C90:F91"/>
    <mergeCell ref="A94:G94"/>
    <mergeCell ref="A97:G97"/>
    <mergeCell ref="A99:G100"/>
    <mergeCell ref="A101:G102"/>
    <mergeCell ref="A103:G104"/>
    <mergeCell ref="A139:F140"/>
    <mergeCell ref="B141:D141"/>
  </mergeCells>
  <hyperlinks>
    <hyperlink ref="A152" location="'7'!A1" display="Ver Cuadro" xr:uid="{00000000-0004-0000-0600-000000000000}"/>
  </hyperlinks>
  <pageMargins left="0.35539215686274511"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5"/>
  <sheetViews>
    <sheetView showGridLines="0" zoomScale="70" zoomScaleNormal="70" workbookViewId="0">
      <pane ySplit="4" topLeftCell="A5" activePane="bottomLeft" state="frozen"/>
      <selection pane="bottomLeft" activeCell="C30" sqref="C30"/>
    </sheetView>
  </sheetViews>
  <sheetFormatPr baseColWidth="10" defaultColWidth="11.42578125" defaultRowHeight="15"/>
  <cols>
    <col min="1" max="1" width="24.42578125" style="161" customWidth="1"/>
    <col min="2" max="2" width="47.85546875" style="161" bestFit="1" customWidth="1"/>
    <col min="3" max="3" width="23.85546875" style="161" bestFit="1" customWidth="1"/>
    <col min="4" max="4" width="13.28515625" style="161" customWidth="1"/>
    <col min="5" max="5" width="19.7109375" style="161" customWidth="1"/>
    <col min="6" max="6" width="22.140625" style="161" bestFit="1" customWidth="1"/>
    <col min="7" max="7" width="11.42578125" style="161" bestFit="1" customWidth="1"/>
    <col min="8" max="9" width="17.140625" style="161" bestFit="1" customWidth="1"/>
    <col min="10" max="10" width="21.28515625" style="161" bestFit="1" customWidth="1"/>
    <col min="11" max="11" width="17.140625" style="161" bestFit="1" customWidth="1"/>
    <col min="12" max="16384" width="11.42578125" style="161"/>
  </cols>
  <sheetData>
    <row r="1" spans="1:15">
      <c r="A1" s="281" t="s">
        <v>138</v>
      </c>
      <c r="B1" s="281"/>
    </row>
    <row r="2" spans="1:15" ht="18.75">
      <c r="A2" s="282" t="str">
        <f>+"COMPOSICIÓN DE LAS INVERSIONES DEL FONDO MUTUO CORTO PLAZO GUARANÍES CORRESPONDIENTE AL "&amp;UPPER(TEXT(Indice!$N$3,"DD \D\E MMMM \D\E YYYY"))</f>
        <v>COMPOSICIÓN DE LAS INVERSIONES DEL FONDO MUTUO CORTO PLAZO GUARANÍES CORRESPONDIENTE AL 30 DE JUNIO DE 2020</v>
      </c>
      <c r="B2" s="283"/>
      <c r="C2" s="283"/>
      <c r="D2" s="283"/>
      <c r="E2" s="283"/>
      <c r="F2" s="283"/>
      <c r="G2" s="283"/>
      <c r="H2" s="283"/>
      <c r="I2" s="283"/>
    </row>
    <row r="3" spans="1:15" ht="15" customHeight="1">
      <c r="A3"/>
      <c r="B3"/>
      <c r="C3"/>
      <c r="D3"/>
      <c r="E3"/>
      <c r="F3"/>
      <c r="G3"/>
      <c r="H3"/>
      <c r="I3"/>
      <c r="J3"/>
      <c r="K3"/>
      <c r="L3"/>
      <c r="M3"/>
      <c r="N3"/>
      <c r="O3"/>
    </row>
    <row r="4" spans="1:15" ht="56.25">
      <c r="A4" s="172" t="s">
        <v>139</v>
      </c>
      <c r="B4" s="172" t="s">
        <v>140</v>
      </c>
      <c r="C4" s="172" t="s">
        <v>146</v>
      </c>
      <c r="D4" s="172" t="s">
        <v>147</v>
      </c>
      <c r="E4" s="183" t="s">
        <v>148</v>
      </c>
      <c r="F4" s="172" t="s">
        <v>141</v>
      </c>
      <c r="G4" s="172" t="s">
        <v>149</v>
      </c>
      <c r="H4" s="172" t="s">
        <v>150</v>
      </c>
      <c r="I4" s="172" t="s">
        <v>151</v>
      </c>
      <c r="J4" s="172" t="s">
        <v>152</v>
      </c>
      <c r="K4" s="172" t="s">
        <v>153</v>
      </c>
      <c r="L4" s="172" t="s">
        <v>154</v>
      </c>
      <c r="M4" s="172" t="s">
        <v>155</v>
      </c>
      <c r="N4" s="172" t="s">
        <v>156</v>
      </c>
      <c r="O4" s="172" t="s">
        <v>157</v>
      </c>
    </row>
    <row r="5" spans="1:15" ht="16.5" customHeight="1">
      <c r="A5" s="162"/>
      <c r="B5" s="162"/>
      <c r="C5" s="162"/>
      <c r="D5" s="162"/>
      <c r="E5" s="184"/>
      <c r="F5" s="162"/>
      <c r="G5" s="162"/>
      <c r="H5" s="236"/>
      <c r="I5" s="236"/>
      <c r="J5" s="236"/>
      <c r="K5" s="236"/>
      <c r="L5" s="185"/>
      <c r="M5" s="186"/>
      <c r="N5" s="185"/>
      <c r="O5" s="185"/>
    </row>
    <row r="6" spans="1:15" ht="16.5" customHeight="1">
      <c r="A6" s="162"/>
      <c r="B6" s="162"/>
      <c r="C6" s="162"/>
      <c r="D6" s="162"/>
      <c r="E6" s="184"/>
      <c r="F6" s="162"/>
      <c r="G6" s="162"/>
      <c r="H6" s="236"/>
      <c r="I6" s="236"/>
      <c r="J6" s="236"/>
      <c r="K6" s="236"/>
      <c r="L6" s="185"/>
      <c r="M6" s="186"/>
      <c r="N6" s="185"/>
      <c r="O6" s="185"/>
    </row>
    <row r="7" spans="1:15" ht="16.5" customHeight="1">
      <c r="A7" s="162"/>
      <c r="B7" s="162"/>
      <c r="C7" s="162"/>
      <c r="D7" s="162"/>
      <c r="E7" s="184"/>
      <c r="F7" s="162"/>
      <c r="G7" s="162"/>
      <c r="H7" s="236"/>
      <c r="I7" s="236"/>
      <c r="J7" s="236"/>
      <c r="K7" s="236"/>
      <c r="L7" s="185"/>
      <c r="M7" s="186"/>
      <c r="N7" s="185"/>
      <c r="O7" s="185"/>
    </row>
    <row r="8" spans="1:15" ht="16.5" customHeight="1">
      <c r="A8" s="162"/>
      <c r="B8" s="162"/>
      <c r="C8" s="162"/>
      <c r="D8" s="162"/>
      <c r="E8" s="184"/>
      <c r="F8" s="162"/>
      <c r="G8" s="162"/>
      <c r="H8" s="236"/>
      <c r="I8" s="236"/>
      <c r="J8" s="236"/>
      <c r="K8" s="236"/>
      <c r="L8" s="185"/>
      <c r="M8" s="186"/>
      <c r="N8" s="185"/>
      <c r="O8" s="185"/>
    </row>
    <row r="9" spans="1:15" ht="16.5" customHeight="1">
      <c r="A9" s="162"/>
      <c r="B9" s="162"/>
      <c r="C9" s="162"/>
      <c r="D9" s="162"/>
      <c r="E9" s="184"/>
      <c r="F9" s="162"/>
      <c r="G9" s="162"/>
      <c r="H9" s="236"/>
      <c r="I9" s="236"/>
      <c r="J9" s="236"/>
      <c r="K9" s="236"/>
      <c r="L9" s="185"/>
      <c r="M9" s="186"/>
      <c r="N9" s="185"/>
      <c r="O9" s="185"/>
    </row>
    <row r="10" spans="1:15">
      <c r="A10" s="162"/>
      <c r="B10" s="162"/>
      <c r="C10" s="162"/>
      <c r="D10" s="162"/>
      <c r="E10" s="184"/>
      <c r="F10" s="162"/>
      <c r="G10" s="162"/>
      <c r="H10" s="236"/>
      <c r="I10" s="236"/>
      <c r="J10" s="236"/>
      <c r="K10" s="236"/>
      <c r="L10" s="185"/>
      <c r="M10" s="186"/>
      <c r="N10" s="185"/>
      <c r="O10" s="185"/>
    </row>
    <row r="11" spans="1:15" customFormat="1">
      <c r="A11" s="284" t="s">
        <v>142</v>
      </c>
      <c r="B11" s="285"/>
      <c r="C11" s="285"/>
      <c r="D11" s="285"/>
      <c r="E11" s="285"/>
      <c r="F11" s="285"/>
      <c r="G11" s="285"/>
      <c r="H11" s="285"/>
      <c r="I11" s="285"/>
      <c r="J11" s="170">
        <f>SUM(J5:J10)</f>
        <v>0</v>
      </c>
      <c r="K11" s="284"/>
      <c r="L11" s="284"/>
      <c r="M11" s="284"/>
      <c r="N11" s="284"/>
      <c r="O11" s="284"/>
    </row>
    <row r="15" spans="1:15" ht="15.75">
      <c r="A15" s="187"/>
      <c r="B15"/>
      <c r="C15" s="171"/>
    </row>
  </sheetData>
  <mergeCells count="4">
    <mergeCell ref="A1:B1"/>
    <mergeCell ref="A2:I2"/>
    <mergeCell ref="A11:I11"/>
    <mergeCell ref="K11:O11"/>
  </mergeCells>
  <pageMargins left="0.7" right="0.7" top="0.75" bottom="0.75" header="0.3" footer="0.3"/>
  <drawing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PS230Ra6ApqLn4glDSONaKKXuWXzM6mCv6pdWfSvXJA=</DigestValue>
    </Reference>
    <Reference Type="http://www.w3.org/2000/09/xmldsig#Object" URI="#idOfficeObject">
      <DigestMethod Algorithm="http://www.w3.org/2001/04/xmlenc#sha256"/>
      <DigestValue>RNQ4y2qixtRUjwAJX0X4ZBYoQUouF6I5GqR5vEF/wRk=</DigestValue>
    </Reference>
    <Reference Type="http://uri.etsi.org/01903#SignedProperties" URI="#idSignedProperties">
      <Transforms>
        <Transform Algorithm="http://www.w3.org/TR/2001/REC-xml-c14n-20010315"/>
      </Transforms>
      <DigestMethod Algorithm="http://www.w3.org/2001/04/xmlenc#sha256"/>
      <DigestValue>t/BXKHzVb0GLAxEDsGZwzMF6Kv4EiBgOPd+oSMYOB64=</DigestValue>
    </Reference>
    <Reference Type="http://www.w3.org/2000/09/xmldsig#Object" URI="#idValidSigLnImg">
      <DigestMethod Algorithm="http://www.w3.org/2001/04/xmlenc#sha256"/>
      <DigestValue>239w8URZVmTspmAUd435wWzlIX9an2811Zc6lqX1oz0=</DigestValue>
    </Reference>
    <Reference Type="http://www.w3.org/2000/09/xmldsig#Object" URI="#idInvalidSigLnImg">
      <DigestMethod Algorithm="http://www.w3.org/2001/04/xmlenc#sha256"/>
      <DigestValue>Fnbe1MJ6Ht61Mele+/kJh6o1/7yc36k7ealBYL4DR3o=</DigestValue>
    </Reference>
  </SignedInfo>
  <SignatureValue>KiYxaZQezkXp0BS3T79nL4xRSD87WZv57BSJV/14g+vxHSLKo8OB7TcTxM/lJpc93wvho0bcKhc3
dQgoWU5vxrBgbj7ls7x/HHfCtJamHrDvF30OICnZsDHyPAUpuvkYRb5BtAjMj0SCbUheR+TF971E
0eC89LwywUvd1mr2lY4/X2SAuVPFC1dgLMF4tjvaz7RUEr7qZEGa/Qhgh7Mlqs8k8MFiejlHWurS
My++uLYwgbwN47TAmL7ytgcVbCgv2N53GZC2QcKHMsY+Ntb1pNTVU9FhMiBqksjvbLbhf14gqu2p
1FkaEh4t5QfJKjueh7HVBKSbG3u2TtH9yBrbgw==</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NJfNkx8XKvOIy2w5VFQqRAjRd9hGxLeVDcAPEJuVJEg=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UlFQAoUkJ/pT636RVwGwV7Ffer8+06sGNPty5LsRY7U=</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Arj+cVbfa6ANLbKL35izOkQVMTzSIySl3UOpGxZ7SR0=</DigestValue>
      </Reference>
      <Reference URI="/xl/media/image3.emf?ContentType=image/x-emf">
        <DigestMethod Algorithm="http://www.w3.org/2001/04/xmlenc#sha256"/>
        <DigestValue>O81XkMPiV2XoHG4mmARsKRxMNCznL6X3y8RbJCcwQZE=</DigestValue>
      </Reference>
      <Reference URI="/xl/media/image4.emf?ContentType=image/x-emf">
        <DigestMethod Algorithm="http://www.w3.org/2001/04/xmlenc#sha256"/>
        <DigestValue>eQbauxaR5fV7ZSr9Fq47M4juwHKnlOUzywr91QAR7ME=</DigestValue>
      </Reference>
      <Reference URI="/xl/media/image5.emf?ContentType=image/x-emf">
        <DigestMethod Algorithm="http://www.w3.org/2001/04/xmlenc#sha256"/>
        <DigestValue>SULefonQStYVthvYsVmzmP5MAYfTN8t8pclW0WX9k9c=</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Sf8QJBQGsd2OpXPr+tydRFcSbszay6Dzgh01R9gwFZ0=</DigestValue>
      </Reference>
      <Reference URI="/xl/styles.xml?ContentType=application/vnd.openxmlformats-officedocument.spreadsheetml.styles+xml">
        <DigestMethod Algorithm="http://www.w3.org/2001/04/xmlenc#sha256"/>
        <DigestValue>MwnIuEksjjLoNTGLJv8/G7A3SsTE5R+Lws1bAJKL9mU=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EmGnPudVSkVYsiXaxasMHFLlWfjqfCwHtwN7wXWXP2E=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aNSy593Et2UK8oA6WHGONS53DInpYWmo3LI9HSF3xe0=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Ganfkfyz+T3g9wBBdS5iMceM3BAo1cBKsrDEvgPrO0Q=</DigestValue>
      </Reference>
      <Reference URI="/xl/worksheets/sheet2.xml?ContentType=application/vnd.openxmlformats-officedocument.spreadsheetml.worksheet+xml">
        <DigestMethod Algorithm="http://www.w3.org/2001/04/xmlenc#sha256"/>
        <DigestValue>eT5iQ2xh2qRSMbtE1Fd9/+kY+tzL5GrOO4BN19dTKYc=</DigestValue>
      </Reference>
      <Reference URI="/xl/worksheets/sheet3.xml?ContentType=application/vnd.openxmlformats-officedocument.spreadsheetml.worksheet+xml">
        <DigestMethod Algorithm="http://www.w3.org/2001/04/xmlenc#sha256"/>
        <DigestValue>5YMSB820XaBFiNqYsoz+eQBB+Opj2y7WsZd//xJ2FCk=</DigestValue>
      </Reference>
      <Reference URI="/xl/worksheets/sheet4.xml?ContentType=application/vnd.openxmlformats-officedocument.spreadsheetml.worksheet+xml">
        <DigestMethod Algorithm="http://www.w3.org/2001/04/xmlenc#sha256"/>
        <DigestValue>EgcTZ94BDGa+giFxusJyPaNxgxfMxfXviq5saqZUPVs=</DigestValue>
      </Reference>
      <Reference URI="/xl/worksheets/sheet5.xml?ContentType=application/vnd.openxmlformats-officedocument.spreadsheetml.worksheet+xml">
        <DigestMethod Algorithm="http://www.w3.org/2001/04/xmlenc#sha256"/>
        <DigestValue>nF8/OLJQF9QS1dxum37JCIr7Wl3jEU/Aa4uxrQ1Qtxs=</DigestValue>
      </Reference>
      <Reference URI="/xl/worksheets/sheet6.xml?ContentType=application/vnd.openxmlformats-officedocument.spreadsheetml.worksheet+xml">
        <DigestMethod Algorithm="http://www.w3.org/2001/04/xmlenc#sha256"/>
        <DigestValue>Dl50404M2Gy4t86TOOmd6FKNNHeIyhSdsPilH6E0PFM=</DigestValue>
      </Reference>
      <Reference URI="/xl/worksheets/sheet7.xml?ContentType=application/vnd.openxmlformats-officedocument.spreadsheetml.worksheet+xml">
        <DigestMethod Algorithm="http://www.w3.org/2001/04/xmlenc#sha256"/>
        <DigestValue>JGNMr6IwV/kSKxgvvYQLhyo3Epi/k1VmYWufV9IQERo=</DigestValue>
      </Reference>
      <Reference URI="/xl/worksheets/sheet8.xml?ContentType=application/vnd.openxmlformats-officedocument.spreadsheetml.worksheet+xml">
        <DigestMethod Algorithm="http://www.w3.org/2001/04/xmlenc#sha256"/>
        <DigestValue>HARA0/CvviAYkv56pF1nJJVbJ4WyFmIRipQIQ9fxaHU=</DigestValue>
      </Reference>
    </Manifest>
    <SignatureProperties>
      <SignatureProperty Id="idSignatureTime" Target="#idPackageSignature">
        <mdssi:SignatureTime xmlns:mdssi="http://schemas.openxmlformats.org/package/2006/digital-signature">
          <mdssi:Format>YYYY-MM-DDThh:mm:ssTZD</mdssi:Format>
          <mdssi:Value>2020-07-31T20:47:43Z</mdssi:Value>
        </mdssi:SignatureTime>
      </SignatureProperty>
    </SignatureProperties>
  </Object>
  <Object Id="idOfficeObject">
    <SignatureProperties>
      <SignatureProperty Id="idOfficeV1Details" Target="#idPackageSignature">
        <SignatureInfoV1 xmlns="http://schemas.microsoft.com/office/2006/digsig">
          <SetupID>{E4D388FD-341F-4977-999B-3D533A1E3007}</SetupID>
          <SignatureText>Maria Agustina Garcia</SignatureText>
          <SignatureImage/>
          <SignatureComments/>
          <WindowsVersion>10.0</WindowsVersion>
          <OfficeVersion>16.0.13001/20</OfficeVersion>
          <ApplicationVersion>16.0.13001</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2020-07-31T20:47:43Z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D5GQAAkQwAACBFTUYAAAEAEBwAAKoAAAAGAAAAAAAAAAAAAAAAAAAAVgUAAAAD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N16CQAAAAkAAABIv/YCQEnLds7RT3sQtVQAwNj/AgAAAACF/5PH4ApxB+ALcQcculF7fHX+SLi/9gLd7t56AgIAAFy/9gIlAAAAMwAAAGAAAAAzAAAAIgAAABS6Ugc8dP5I/////3Kcoo997956+MD2AknaanVIv/YCAAAAAAAAanUCAAAA9f///wAAAAAAAAAAAAAAAJABAAAAAAABAAAAAHMAZQBnAG8AZQAgAHUAaQBTqmgOrL/2AvGwIHYAAMt2oL/2AgAAAACov/YCAAAAAI3C3XoAAMt2AAAAABMAFADO0U97QEnLdsC/9gI0X351AADLds7RT3uNwt16ZHYACAAAAAAlAAAADAAAAAEAAAAYAAAADAAAAAAAAAASAAAADAAAAAEAAAAeAAAAGAAAAMMAAAAEAAAA9wAAABEAAAAlAAAADAAAAAEAAABUAAAAhAAAAMQAAAAEAAAA9QAAABAAAAABAAAA0XbJQasKyUHEAAAABAAAAAkAAABMAAAAAAAAAAAAAAAAAAAA//////////9gAAAAMwAxAC8ANwAvADIAMAAyADAAAAAGAAAABgAAAAQAAAAGAAAABAAAAAYAAAAGAAAABgAAAAYAAABLAAAAQAAAADAAAAAFAAAAIAAAAAEAAAABAAAAEAAAAAAAAAAAAAAACAEAAIAAAAAAAAAAAAAAAAgBAACAAAAAUgAAAHABAAACAAAAEAAAAAcAAAAAAAAAAAAAALwCAAAAAAAAAQICIlMAeQBzAHQAZQBtAAAAAAAAAAAAAAAAAAAAAAAAAAAAAAAAAAAAAAAAAAAAAAAAAAAAAAAAAAAAAAAAAAAAAAAAAFB3ZJ71Ar5VUHcJAAAAwNj/AulVUHewnvUCwNj/AqTRT3sAAAAApNFPewAAAADA2P8CAAAAAAAAAAAAAAAAAAAAAPDv/wIAAAAAAAAAAAAAAAAAAAAAAAAAAAAAAAAAAAAAAAAAAAAAAAAAAAAAAAAAAAAAAAAAAAAAAAAAAAAAAAAAAAAAx4hrDhEAAABYn/UCoi1LdwAAAAABAAAAsJ71Av//AAAAAAAAXDBLd1wwS3cAAAAAiJ/1Aoyf9QIAAE97BwAAAAAAAABmQSF2CQAAAFQG8v8HAAAAwJ/1AuRdF3YB2AAAwJ/1Ag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9QId22p1uB2/AsCM9QIAAAAAjq5Ld7h1fAWOrkt3AAAAAAAAAAAgAAAACCmGI4SM9QIz44V6AAD/AgAAAAAgAAAAQJH1AqAPAAAAkfUCZqEjBSAAAAABAAAAdYcjBRyx6BkIKYYj6q+hj6yN9QJwjvUCSdpqdcCM9QIDAAAAAABqdSTmhQXg////AAAAAAAAAAAAAAAAkAEAAAAAAAEAAAAAYQByAGkAYQBsAAAAAAAAAAAAAAAAAAAAAAAAAAAAAAAAAAAAZkEhdgAAAABUBvL/BgAAACSO9QLkXRd2AdgAACSO9QIAAAAAAAAAAAAAAAAAAAAAAAAAAKCKfAVkdgAIAAAAACUAAAAMAAAAAwAAABgAAAAMAAAAAAAAABIAAAAMAAAAAQAAABYAAAAMAAAACAAAAFQAAABUAAAACgAAACcAAAAeAAAASgAAAAEAAADRdslBqwrJQQoAAABLAAAAAQAAAEwAAAAEAAAACQAAACcAAAAgAAAASwAAAFAAAABYABw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MAAABHAAAAKQAAADMAAACbAAAAFQAAACEA8AAAAAAAAAAAAAAAgD8AAAAAAAAAAAAAgD8AAAAAAAAAAAAAAAAAAAAAAAAAAAAAAAAAAAAAAAAAACUAAAAMAAAAAAAAgCgAAAAMAAAABAAAAFIAAABwAQAABAAAAPD///8AAAAAAAAAAAAAAACQAQAAAAAAAQAAAABzAGUAZwBvAGUAIAB1AGkAAAAAAAAAAAAAAAAAAAAAAAAAAAAAAAAAAAAAAAAAAAAAAAAAAAAAAAAAAAAAAAAAAAD1Ah3banUAAAAA9Iz1AgAAAAAAAAAATJRua7CM9QKTgmF7AQAAAGCN9QIgDQCEAAAAACBH/Ui8jPUCLLfjeiCFUgfA5lsH1KzoGQIAAAB8jvUC7LhBBf////+IjvUCwwErBZSu6Bmer6GPYJP1AqSO9QJJ2mp19Iz1AgQAAAAAAGp1AAAAAPD///8AAAAAAAAAAAAAAACQAQAAAAAAAQAAAABzAGUAZwBvAGUAIAB1AGkAAAAAAAAAAAAAAAAAAAAAAAkAAAAAAAAAZkEhdgAAAABUBvL/CQAAAFiO9QLkXRd2AdgAAFiO9QIAAAAAAAAAAAAAAAAAAAAAAAAAAGR2AAgAAAAAJQAAAAwAAAAEAAAAGAAAAAwAAAAAAAAAEgAAAAwAAAABAAAAHgAAABgAAAApAAAAMwAAAMQAAABIAAAAJQAAAAwAAAAEAAAAVAAAAMwAAAAqAAAAMwAAAMIAAABHAAAAAQAAANF2yUGrCslBKgAAADMAAAAVAAAATAAAAAAAAAAAAAAAAAAAAP//////////eAAAAE0AYQByAGkAYQAgAEEAZwB1AHMAdABpAG4AYQAgAEcAYQByAGMAaQBhAA8ADgAAAAgAAAAGAAAABAAAAAgAAAAEAAA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PQAAAAKAAAAUAAAAJ8AAABcAAAAAQAAANF2yUGrCslBCgAAAFAAAAAcAAAATAAAAAAAAAAAAAAAAAAAAP//////////hAAAAE0AYQByAGkAYQAgAEEAZwB1AHMAdABpAG4AYQAgAEcAYQByAGMAaQBhACAAQQBnAHUAaQBhAHIACgAAAAYAAAAEAAAAAwAAAAYAAAADAAA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NF2yUGrCsl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NF2yUGrCslBCgAAAHAAAAApAAAATAAAAAQAAAAJAAAAcAAAAP8AAAB9AAAAoAAAAEYAaQByAG0AYQBkAG8AIABwAG8AcgA6ACAATQBBAFIASQBBACAAQQBHAFUAUwBUAEkATgBBACAARwBBAFIAQwBJAEEAIABBAEcAVQBJAEEAUgB2Ag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Object Id="idInvalidSigLnImg">AQAAAGwAAAAAAAAAAAAAAAcBAAB/AAAAAAAAAAAAAAD5GQAAkQwAACBFTUYAAAEAsB8AALAAAAAGAAAAAAAAAAAAAAAAAAAAVgUAAAAD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tEQAAAAcKDQcKDQcJDQ4WMShFrjFU1TJV1gECBAIDBAECBQoRKyZBowsTMT0bAAAAfqbJd6PIeqDCQFZ4JTd0Lk/HMVPSGy5uFiE4GypVJ0KnHjN9AAABNiMAAACcz+7S6ffb7fnC0t1haH0hMm8aLXIuT8ggOIwoRKslP58cK08AAAE+GwAAAMHg9P///////////+bm5k9SXjw/SzBRzTFU0y1NwSAyVzFGXwEBAjYjCA8mnM/u69/SvI9jt4tgjIR9FBosDBEjMVTUMlXWMVPRKUSeDxk4AAAAPRsAAADT6ff///////+Tk5MjK0krSbkvUcsuT8YVJFoTIFIrSbgtTcEQHEe6IwAAAJzP7vT6/bTa8kRleixHhy1Nwi5PxiQtTnBwcJKSki81SRwtZAgOIz0bAAAAweD02+35gsLqZ5q6Jz1jNEJyOUZ4qamp+/v7////wdPeVnCJAQEC3CMAAACv1/Ho8/ubzu6CwuqMudS3u769vb3////////////L5fZymsABAgM9GwAAAK/X8fz9/uLx+snk9uTy+vz9/v///////////////8vl9nKawAECAwkkAAAAotHvtdryxOL1xOL1tdry0+r32+350+r3tdryxOL1pdPvc5rAAQIDPRsAAABpj7ZnjrZqj7Zqj7ZnjrZtkbdukrdtkbdnjrZqj7ZojrZ3rdUCAwQJJAAAAAAAAAAAAAAAAAAAAAAAAAAAAAAAAAAAAAAAAAAAAAAAAAAAAAAAAD0b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DdegkAAAAJAAAASL/2AkBJy3bO0U97ELVUAMDY/wIAAAAAhf+Tx+AKcQfgC3EHHLpRe3x1/ki4v/YC3e7eegICAABcv/YCJQAAADMAAABgAAAAMwAAACIAAAAUulIHPHT+SP////9ynKKPfe/eevjA9gJJ2mp1SL/2AgAAAAAAAGp1AgAAAPX///8AAAAAAAAAAAAAAACQAQAAAAAAAQAAAABzAGUAZwBvAGUAIAB1AGkAU6poDqy/9gLxsCB2AADLdqC/9gIAAAAAqL/2AgAAAACNwt16AADLdgAAAAATABQAztFPe0BJy3bAv/YCNF9+dQAAy3bO0U97jcLdemR2AAgAAAAAJQAAAAwAAAABAAAAGAAAAAwAAAD/AAAAEgAAAAwAAAABAAAAHgAAABgAAAAiAAAABAAAAHIAAAARAAAAJQAAAAwAAAABAAAAVAAAAKgAAAAjAAAABAAAAHAAAAAQAAAAAQAAANF2yUGrCslBIwAAAAQAAAAPAAAATAAAAAAAAAAAAAAAAAAAAP//////////bAAAAEYAaQByAG0AYQAgAG4AbwAgAHYA4QBsAGkAZABhAA0KBgAAAAMAAAAEAAAACQAAAAYAAAADAAAABwAAAAcAAAADAAAABQAAAAYAAAADAAAAAwAAAAcAAAAGAAAASwAAAEAAAAAwAAAABQAAACAAAAABAAAAAQAAABAAAAAAAAAAAAAAAAgBAACAAAAAAAAAAAAAAAAIAQAAgAAAAFIAAABwAQAAAgAAABAAAAAHAAAAAAAAAAAAAAC8AgAAAAAAAAECAiJTAHkAcwB0AGUAbQAAAAAAAAAAAAAAAAAAAAAAAAAAAAAAAAAAAAAAAAAAAAAAAAAAAAAAAAAAAAAAAAAAAAAAAABQd2Se9QK+VVB3CQAAAMDY/wLpVVB3sJ71AsDY/wKk0U97AAAAAKTRT3sAAAAAwNj/AgAAAAAAAAAAAAAAAAAAAADw7/8CAAAAAAAAAAAAAAAAAAAAAAAAAAAAAAAAAAAAAAAAAAAAAAAAAAAAAAAAAAAAAAAAAAAAAAAAAAAAAAAAAAAAAMeIaw4RAAAAWJ/1AqItS3cAAAAAAQAAALCe9QL//wAAAAAAAFwwS3dcMEt3AAAAAIif9QKMn/UCAABPewcAAAAAAAAAZkEhdgkAAABUBvL/BwAAAMCf9QLkXRd2AdgAAMCf9QI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PUCHdtqdbgdvwLAjPUCAAAAAI6uS3e4dXwFjq5LdwAAAAAAAAAAIAAAAAgphiOEjPUCM+OFegAA/wIAAAAAIAAAAECR9QKgDwAAAJH1AmahIwUgAAAAAQAAAHWHIwUcsegZCCmGI+qvoY+sjfUCcI71AknaanXAjPUCAwAAAAAAanUk5oUF4P///wAAAAAAAAAAAAAAAJABAAAAAAABAAAAAGEAcgBpAGEAbAAAAAAAAAAAAAAAAAAAAAAAAAAAAAAAAAAAAGZBIXYAAAAAVAby/wYAAAAkjvUC5F0XdgHYAAAkjvUCAAAAAAAAAAAAAAAAAAAAAAAAAACginwFZHYACAAAAAAlAAAADAAAAAMAAAAYAAAADAAAAAAAAAASAAAADAAAAAEAAAAWAAAADAAAAAgAAABUAAAAVAAAAAoAAAAnAAAAHgAAAEoAAAABAAAA0XbJQasKyUEKAAAASwAAAAEAAABMAAAABAAAAAkAAAAnAAAAIAAAAEsAAABQAAAAWAD//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DAAAARwAAACkAAAAzAAAAmwAAABUAAAAhAPAAAAAAAAAAAAAAAIA/AAAAAAAAAAAAAIA/AAAAAAAAAAAAAAAAAAAAAAAAAAAAAAAAAAAAAAAAAAAlAAAADAAAAAAAAIAoAAAADAAAAAQAAABSAAAAcAEAAAQAAADw////AAAAAAAAAAAAAAAAkAEAAAAAAAEAAAAAcwBlAGcAbwBlACAAdQBpAAAAAAAAAAAAAAAAAAAAAAAAAAAAAAAAAAAAAAAAAAAAAAAAAAAAAAAAAAAAAAAAAAAA9QId22p1AAAAAPSM9QIAAAAAAAAAAEyUbmuwjPUCk4JhewEAAABgjfUCIA0AhAAAAAAgR/1IvIz1Aiy343oghVIHwOZbB9Ss6BkCAAAAfI71Auy4QQX/////iI71AsMBKwWUrugZnq+hj2CT9QKkjvUCSdpqdfSM9QIEAAAAAABqdQAAAADw////AAAAAAAAAAAAAAAAkAEAAAAAAAEAAAAAcwBlAGcAbwBlACAAdQBpAAAAAAAAAAAAAAAAAAAAAAAJAAAAAAAAAGZBIXYAAAAAVAby/wkAAABYjvUC5F0XdgHYAABYjvUCAAAAAAAAAAAAAAAAAAAAAAAAAABkdgAIAAAAACUAAAAMAAAABAAAABgAAAAMAAAAAAAAABIAAAAMAAAAAQAAAB4AAAAYAAAAKQAAADMAAADEAAAASAAAACUAAAAMAAAABAAAAFQAAADMAAAAKgAAADMAAADCAAAARwAAAAEAAADRdslBqwrJQSoAAAAzAAAAFQAAAEwAAAAAAAAAAAAAAAAAAAD//////////3gAAABNAGEAcgBpAGEAIABBAGcAdQBzAHQAaQBuAGEAIABHAGEAcgBjAGkAYQDQAA4AAAAIAAAABgAAAAQAAAAIAAAABAAAA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DRdslBqwrJ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DRdslBqwrJ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DRdslBqwrJQQoAAABwAAAAKQAAAEwAAAAEAAAACQAAAHAAAAD/AAAAfQAAAKAAAABGAGkAcgBtAGEAZABvACAAcABvAHIAOgAgAE0AQQBSAEkAQQAgAEEARwBVAFMAVABJAE4AQQAgAEcAQQBSAEMASQBBACAAQQBHAFUASQBBAFIAGA0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icHuYVbComub+0N3TvL4BK1Zil7RrgI5PkBXglkG2Po=</DigestValue>
    </Reference>
    <Reference Type="http://www.w3.org/2000/09/xmldsig#Object" URI="#idOfficeObject">
      <DigestMethod Algorithm="http://www.w3.org/2001/04/xmlenc#sha256"/>
      <DigestValue>HFnBAqx4KovrUt6VxXk0xWg0RmPyOwShK7isUriR0/U=</DigestValue>
    </Reference>
    <Reference Type="http://uri.etsi.org/01903#SignedProperties" URI="#idSignedProperties">
      <Transforms>
        <Transform Algorithm="http://www.w3.org/TR/2001/REC-xml-c14n-20010315"/>
      </Transforms>
      <DigestMethod Algorithm="http://www.w3.org/2001/04/xmlenc#sha256"/>
      <DigestValue>SEdos6ndE75r6YfVCJP6rvqQe9KHkl60Aan76D1jJP8=</DigestValue>
    </Reference>
    <Reference Type="http://www.w3.org/2000/09/xmldsig#Object" URI="#idValidSigLnImg">
      <DigestMethod Algorithm="http://www.w3.org/2001/04/xmlenc#sha256"/>
      <DigestValue>ixl1mVfR5ahkPV7y4e2Bx6e/nN2mrxV0CT4V4GT/Yd8=</DigestValue>
    </Reference>
    <Reference Type="http://www.w3.org/2000/09/xmldsig#Object" URI="#idInvalidSigLnImg">
      <DigestMethod Algorithm="http://www.w3.org/2001/04/xmlenc#sha256"/>
      <DigestValue>CcLjZkaY287tenrwp1nhcR9HJClJ9PFMB3mweAOl80w=</DigestValue>
    </Reference>
  </SignedInfo>
  <SignatureValue>o1P7hGxxmV/9r3OQbitVlZMuMf3zXiWyn1S8jvqrby9Q9HdWAUIbXOiFTd5MlVu21fVjEHsNdY8W
VinDkwoBp0tCg8KsKucI8ZQaxeO/L0IJA/MOAZYAx1PRhUNMQTu1oPb6mt7CG7zs7h+RbWi2af39
IicDo8/pGRQ+DHWkgt+VkSuwyuwdLEnbGYtlxg6DrMGJr+nr+h7G7rkOPwrmEbkLH2Y4YBVNKomM
RSN/boAprMDrzmM9kZYRmKoW15ENf8AmmS6kGZO2TJD+dftVIHh1P5X4shOnO2JMzmmbFHB7U6Jn
VD9g+6gMmDKr0b4dRCvGs+MkWxznI2zyYlEZeA==</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NJfNkx8XKvOIy2w5VFQqRAjRd9hGxLeVDcAPEJuVJEg=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UlFQAoUkJ/pT636RVwGwV7Ffer8+06sGNPty5LsRY7U=</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Arj+cVbfa6ANLbKL35izOkQVMTzSIySl3UOpGxZ7SR0=</DigestValue>
      </Reference>
      <Reference URI="/xl/media/image3.emf?ContentType=image/x-emf">
        <DigestMethod Algorithm="http://www.w3.org/2001/04/xmlenc#sha256"/>
        <DigestValue>O81XkMPiV2XoHG4mmARsKRxMNCznL6X3y8RbJCcwQZE=</DigestValue>
      </Reference>
      <Reference URI="/xl/media/image4.emf?ContentType=image/x-emf">
        <DigestMethod Algorithm="http://www.w3.org/2001/04/xmlenc#sha256"/>
        <DigestValue>eQbauxaR5fV7ZSr9Fq47M4juwHKnlOUzywr91QAR7ME=</DigestValue>
      </Reference>
      <Reference URI="/xl/media/image5.emf?ContentType=image/x-emf">
        <DigestMethod Algorithm="http://www.w3.org/2001/04/xmlenc#sha256"/>
        <DigestValue>SULefonQStYVthvYsVmzmP5MAYfTN8t8pclW0WX9k9c=</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Sf8QJBQGsd2OpXPr+tydRFcSbszay6Dzgh01R9gwFZ0=</DigestValue>
      </Reference>
      <Reference URI="/xl/styles.xml?ContentType=application/vnd.openxmlformats-officedocument.spreadsheetml.styles+xml">
        <DigestMethod Algorithm="http://www.w3.org/2001/04/xmlenc#sha256"/>
        <DigestValue>MwnIuEksjjLoNTGLJv8/G7A3SsTE5R+Lws1bAJKL9mU=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EmGnPudVSkVYsiXaxasMHFLlWfjqfCwHtwN7wXWXP2E=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aNSy593Et2UK8oA6WHGONS53DInpYWmo3LI9HSF3xe0=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Ganfkfyz+T3g9wBBdS5iMceM3BAo1cBKsrDEvgPrO0Q=</DigestValue>
      </Reference>
      <Reference URI="/xl/worksheets/sheet2.xml?ContentType=application/vnd.openxmlformats-officedocument.spreadsheetml.worksheet+xml">
        <DigestMethod Algorithm="http://www.w3.org/2001/04/xmlenc#sha256"/>
        <DigestValue>eT5iQ2xh2qRSMbtE1Fd9/+kY+tzL5GrOO4BN19dTKYc=</DigestValue>
      </Reference>
      <Reference URI="/xl/worksheets/sheet3.xml?ContentType=application/vnd.openxmlformats-officedocument.spreadsheetml.worksheet+xml">
        <DigestMethod Algorithm="http://www.w3.org/2001/04/xmlenc#sha256"/>
        <DigestValue>5YMSB820XaBFiNqYsoz+eQBB+Opj2y7WsZd//xJ2FCk=</DigestValue>
      </Reference>
      <Reference URI="/xl/worksheets/sheet4.xml?ContentType=application/vnd.openxmlformats-officedocument.spreadsheetml.worksheet+xml">
        <DigestMethod Algorithm="http://www.w3.org/2001/04/xmlenc#sha256"/>
        <DigestValue>EgcTZ94BDGa+giFxusJyPaNxgxfMxfXviq5saqZUPVs=</DigestValue>
      </Reference>
      <Reference URI="/xl/worksheets/sheet5.xml?ContentType=application/vnd.openxmlformats-officedocument.spreadsheetml.worksheet+xml">
        <DigestMethod Algorithm="http://www.w3.org/2001/04/xmlenc#sha256"/>
        <DigestValue>nF8/OLJQF9QS1dxum37JCIr7Wl3jEU/Aa4uxrQ1Qtxs=</DigestValue>
      </Reference>
      <Reference URI="/xl/worksheets/sheet6.xml?ContentType=application/vnd.openxmlformats-officedocument.spreadsheetml.worksheet+xml">
        <DigestMethod Algorithm="http://www.w3.org/2001/04/xmlenc#sha256"/>
        <DigestValue>Dl50404M2Gy4t86TOOmd6FKNNHeIyhSdsPilH6E0PFM=</DigestValue>
      </Reference>
      <Reference URI="/xl/worksheets/sheet7.xml?ContentType=application/vnd.openxmlformats-officedocument.spreadsheetml.worksheet+xml">
        <DigestMethod Algorithm="http://www.w3.org/2001/04/xmlenc#sha256"/>
        <DigestValue>JGNMr6IwV/kSKxgvvYQLhyo3Epi/k1VmYWufV9IQERo=</DigestValue>
      </Reference>
      <Reference URI="/xl/worksheets/sheet8.xml?ContentType=application/vnd.openxmlformats-officedocument.spreadsheetml.worksheet+xml">
        <DigestMethod Algorithm="http://www.w3.org/2001/04/xmlenc#sha256"/>
        <DigestValue>HARA0/CvviAYkv56pF1nJJVbJ4WyFmIRipQIQ9fxaHU=</DigestValue>
      </Reference>
    </Manifest>
    <SignatureProperties>
      <SignatureProperty Id="idSignatureTime" Target="#idPackageSignature">
        <mdssi:SignatureTime xmlns:mdssi="http://schemas.openxmlformats.org/package/2006/digital-signature">
          <mdssi:Format>YYYY-MM-DDThh:mm:ssTZD</mdssi:Format>
          <mdssi:Value>2020-07-31T21:11:44Z</mdssi:Value>
        </mdssi:SignatureTime>
      </SignatureProperty>
    </SignatureProperties>
  </Object>
  <Object Id="idOfficeObject">
    <SignatureProperties>
      <SignatureProperty Id="idOfficeV1Details" Target="#idPackageSignature">
        <SignatureInfoV1 xmlns="http://schemas.microsoft.com/office/2006/digsig">
          <SetupID>{238BDF6B-2B52-475C-8CA4-DEBD0C691126}</SetupID>
          <SignatureText>Juan José Talavera Saguier</SignatureText>
          <SignatureImage/>
          <SignatureComments/>
          <WindowsVersion>10.0</WindowsVersion>
          <OfficeVersion>16.0.13001/20</OfficeVersion>
          <ApplicationVersion>16.0.13001</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2020-07-31T21:11:44Z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QBw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FABAAAHAAAApQEAAB8AAABQAQAABwAAAFYAAAAZAAAAIQDwAAAAAAAAAAAAAACAPwAAAAAAAAAAAACAPwAAAAAAAAAAAAAAAAAAAAAAAAAAAAAAAAAAAAAAAAAAJQAAAAwAAAAAAACAKAAAAAwAAAABAAAAUgAAAHABAAABAAAA7f///wAAAAAAAAAAAAAAAJABAAAAAAABAAAAAHMAZQBnAG8AZQAgAHUAaQAAAAAAAAAAAAAAAAAAAAAAAAAAAAAAAAAAAAAAAAAAAAAAAAAAAAAAAAAAAAAAAAAAAPJiCQAAAAkAAADYvq8DQEkhdw7QZGOI8coAQOPAAwAAAACF/5PHeGjKBJhpygQsqmZjJsk5qEi/rwPt7fNiAgIAAOy+rwMlAAAAMwAAAGAAAAAzAAAAIgAAAETmyATmyDmo//////VWdVmN7vNiiMCvA0naPHfYvq8DAAAAAAAAPHcCAAAA7f///wAAAAAAAAAAAAAAAJABAAAAAAABAAAAAHMAZQBnAG8AZQAgAHUAaQDXmEqsPL+vA/GwwXUAACF3ML+vAwAAAAA4v68DAAAAAGrC8mIAACF3AAAAABMAFAAO0GRjQEkhd1C/rwM0X/11AAAhdw7QZGNqwvJiZHYACAAAAAAlAAAADAAAAAEAAAAYAAAADAAAAAAAAAASAAAADAAAAAEAAAAeAAAAGAAAAFABAAAHAAAApgEAACAAAAAlAAAADAAAAAEAAABUAAAAhAAAAFEBAAAHAAAApAEAAB8AAAABAAAAAAAbQauqGkFRAQAABwAAAAkAAABMAAAAAAAAAAAAAAAAAAAA//////////9gAAAANwAvADMAMQAvADIAMAAyADAAAAAKAAAABwAAAAoAAAAKAAAABwAAAAoAAAAKAAAACgAAAAoAAABLAAAAQAAAADAAAAAFAAAAIAAAAAEAAAABAAAAEAAAAAAAAAAAAAAAwAEAAOAAAAAAAAAAAAAAAMABAADgAAAAUgAAAHABAAACAAAAFAAAAAkAAAAAAAAAAAAAALwCAAAAAAAAAQICIlMAeQBzAHQAZQBtAAAAAAAAAAAAAAAAAAAAAAAAAAAAAAAAAAAAAAAAAAAAAAAAAAAAAAAAAAAAAAAAAAAAAAAAAK8DHlXod3jlrwO+Veh3CQAAAEDjwAPpVeh3xOWvA0DjwAPkz2RjAAAAAOTPZGNg5a8DQOPAAwAAAAAAAAAAAAAAAAAAAACw5MADAAAAAAAAAAAAAAAAAAAAAAAAAAAAAAAAAAAAAAAAAAAAAAAAAAAAAAAAAAAAAAAAAAAAAAAAAAAAAAAAeOWvA9vCSqxs5q8Doi3jdwAAAAABAAAAxOWvA///AAAAAAAAXDDjd1ww43cDAAAAnOavA6DmrwMAAAAAAAAAAGZBwnVqwvJiVAZ6/wcAAADU5q8D5F24dQHYAADU5q8DAAAAAAAAAAAAAAAAAAAAAAAAAAABAAA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rgMd2zx3IB7NAHCTrgMAAAAAjq7jd6h1hmKOruN3AAAAAAAAAAAgAAAAOPMvGzSTrgMz49pjAADAAwAAAAAgAAAA8JeuA6APAACwl64DqqEtYiAAAAABAAAAtYctYs5QBYc48y8bbXt0WVyUrgMgla4DSdo8d3CTrgMDAAAAAAA8d/Tlj2Lg////AAAAAAAAAAAAAAAAkAEAAAAAAAEAAAAAYQByAGkAYQBsAAAAAAAAAAAAAAAAAAAAAAAAAAAAAAAAAAAAZkHCdQAAAABUBnr/BgAAANSUrgPkXbh1AdgAANSUrgMAAAAAAAAAAAAAAAAAAAAAAAAAAJCKhm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CuAx3bPHcAAAAApJOuAwAAAAAAAAAAD4+J+WCTrgOTj05hAQAAABCUrgMgDQCEAAAAAPrkOKhsk64DiLP4YtCwyAQI+88HBlQFhwIAAAAsla4DnbJLYv////84la4DUwM1YkZSBYe5e3RZEJquA1SVrgNJ2jx3pJOuAwQAAAAAADx3AAAAAOT///8AAAAAAAAAAAAAAACQAQAAAAAAAQAAAABzAGUAZwBvAGUAIAB1AGkAAAAAAAAAAAAAAAAAAAAAAAkAAAAAAAAAZkHCdQAAAABUBnr/CQAAAAiVrgPkXbh1AdgAAAiVrgM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Object Id="idInvalidSigLnImg">AQAAAGwAAAAAAAAAAAAAAL8BAADfAAAAAAAAAAAAAAD0EAAAdggAACBFTUYAAAEAOCQ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PJiCQAAAAkAAADYvq8DQEkhdw7QZGOI8coAQOPAAwAAAACF/5PHeGjKBJhpygQsqmZjJsk5qEi/rwPt7fNiAgIAAOy+rwMlAAAAMwAAAGAAAAAzAAAAIgAAAETmyATmyDmo//////VWdVmN7vNiiMCvA0naPHfYvq8DAAAAAAAAPHcCAAAA7f///wAAAAAAAAAAAAAAAJABAAAAAAABAAAAAHMAZQBnAG8AZQAgAHUAaQDXmEqsPL+vA/GwwXUAACF3ML+vAwAAAAA4v68DAAAAAGrC8mIAACF3AAAAABMAFAAO0GRjQEkhd1C/rwM0X/11AAAhdw7QZGNqwvJiZHYACAAAAAAlAAAADAAAAAEAAAAYAAAADAAAAP8AAAASAAAADAAAAAEAAAAeAAAAGAAAAFAAAAAHAAAA0wAAACAAAAAlAAAADAAAAAEAAABUAAAAqAAAAFEAAAAHAAAA0QAAAB8AAAABAAAAAAAbQauqGkFRAAAABwAAAA8AAABMAAAAAAAAAAAAAAAAAAAA//////////9sAAAARgBpAHIAbQBhACAAbgBvACAAdgDhAGwAaQBkAGEAAAA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K8DHlXod3jlrwO+Veh3CQAAAEDjwAPpVeh3xOWvA0DjwAPkz2RjAAAAAOTPZGNg5a8DQOPAAwAAAAAAAAAAAAAAAAAAAACw5MADAAAAAAAAAAAAAAAAAAAAAAAAAAAAAAAAAAAAAAAAAAAAAAAAAAAAAAAAAAAAAAAAAAAAAAAAAAAAAAAAeOWvA9vCSqxs5q8Doi3jdwAAAAABAAAAxOWvA///AAAAAAAAXDDjd1ww43cDAAAAnOavA6DmrwMAAAAAAAAAAGZBwnVqwvJiVAZ6/wcAAADU5q8D5F24dQHYAADU5q8DAAAAAAAAAAAAAAAAAAAAAAAAAAABAAA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rgMd2zx3IB7NAHCTrgMAAAAAjq7jd6h1hmKOruN3AAAAAAAAAAAgAAAAOPMvGzSTrgMz49pjAADAAwAAAAAgAAAA8JeuA6APAACwl64DqqEtYiAAAAABAAAAtYctYs5QBYc48y8bbXt0WVyUrgMgla4DSdo8d3CTrgMDAAAAAAA8d/Tlj2Lg////AAAAAAAAAAAAAAAAkAEAAAAAAAEAAAAAYQByAGkAYQBsAAAAAAAAAAAAAAAAAAAAAAAAAAAAAAAAAAAAZkHCdQAAAABUBnr/BgAAANSUrgPkXbh1AdgAANSUrgMAAAAAAAAAAAAAAAAAAAAAAAAAAJCKhm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CuAx3bPHcAAAAApJOuAwAAAAAAAAAAD4+J+WCTrgOTj05hAQAAABCUrgMgDQCEAAAAAPrkOKhsk64DiLP4YtCwyAQI+88HBlQFhwIAAAAsla4DnbJLYv////84la4DUwM1YkZSBYe5e3RZEJquA1SVrgNJ2jx3pJOuAwQAAAAAADx3AAAAAOT///8AAAAAAAAAAAAAAACQAQAAAAAAAQAAAABzAGUAZwBvAGUAIAB1AGkAAAAAAAAAAAAAAAAAAAAAAAkAAAAAAAAAZkHCdQAAAABUBnr/CQAAAAiVrgPkXbh1AdgAAAiVrgM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n8V5IYuYGnFm1xUrCcohC9ibl5B8+d8WeLZFpnboh2s=</DigestValue>
    </Reference>
    <Reference Type="http://www.w3.org/2000/09/xmldsig#Object" URI="#idOfficeObject">
      <DigestMethod Algorithm="http://www.w3.org/2001/04/xmlenc#sha256"/>
      <DigestValue>T6jw6biCb0RyHujO0fppPUf7uqaviUhmd+bT8I7Oxf4=</DigestValue>
    </Reference>
    <Reference Type="http://uri.etsi.org/01903#SignedProperties" URI="#idSignedProperties">
      <Transforms>
        <Transform Algorithm="http://www.w3.org/TR/2001/REC-xml-c14n-20010315"/>
      </Transforms>
      <DigestMethod Algorithm="http://www.w3.org/2001/04/xmlenc#sha256"/>
      <DigestValue>FFrn5iW2k5fv+baXJGn42rmjMtHjRmCicN2vFw5OpMU=</DigestValue>
    </Reference>
    <Reference Type="http://www.w3.org/2000/09/xmldsig#Object" URI="#idValidSigLnImg">
      <DigestMethod Algorithm="http://www.w3.org/2001/04/xmlenc#sha256"/>
      <DigestValue>8dXwWRzmYFh0v8QWB1HSOG93jIGMTbWFa1WlK7/YUWU=</DigestValue>
    </Reference>
    <Reference Type="http://www.w3.org/2000/09/xmldsig#Object" URI="#idInvalidSigLnImg">
      <DigestMethod Algorithm="http://www.w3.org/2001/04/xmlenc#sha256"/>
      <DigestValue>X2MfO31YnsBHf5Xwt2pLTzAk/sK5fF36uuDO2MPyiwE=</DigestValue>
    </Reference>
  </SignedInfo>
  <SignatureValue>tbXcSbMsC60NjjykPCGoDJghoxI5infMzPAD2idtIt57OftUWHOrlFLusjtum5QmIdh5ui3p8lA+
UUnOmvZy5wSxc4sfpTgh+nl5Oyz1xD0UFpSJPfLoBnBxLZhIs3YCQLQNNRkFrfGV+0c4Ob8cSDDI
whEkZ7HMQ9YXhXYX1Gg+bB6Uk/f4RN5WSDhNAwjPxifailr4BgIMJPGqC5VFFej1yRy+DAy2Y1io
0Tzdb6WOwbQaRt2HSk3OxDfRGxWmkZwloFCncsAHR4wyZog2nx8Ed7t+ksqXtVwPzK0YiYUww8wI
S7aAtZupv1dmaZdjxW63xdnYd8WWjnMx00Vjkw==</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NJfNkx8XKvOIy2w5VFQqRAjRd9hGxLeVDcAPEJuVJEg=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UlFQAoUkJ/pT636RVwGwV7Ffer8+06sGNPty5LsRY7U=</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Arj+cVbfa6ANLbKL35izOkQVMTzSIySl3UOpGxZ7SR0=</DigestValue>
      </Reference>
      <Reference URI="/xl/media/image3.emf?ContentType=image/x-emf">
        <DigestMethod Algorithm="http://www.w3.org/2001/04/xmlenc#sha256"/>
        <DigestValue>O81XkMPiV2XoHG4mmARsKRxMNCznL6X3y8RbJCcwQZE=</DigestValue>
      </Reference>
      <Reference URI="/xl/media/image4.emf?ContentType=image/x-emf">
        <DigestMethod Algorithm="http://www.w3.org/2001/04/xmlenc#sha256"/>
        <DigestValue>eQbauxaR5fV7ZSr9Fq47M4juwHKnlOUzywr91QAR7ME=</DigestValue>
      </Reference>
      <Reference URI="/xl/media/image5.emf?ContentType=image/x-emf">
        <DigestMethod Algorithm="http://www.w3.org/2001/04/xmlenc#sha256"/>
        <DigestValue>SULefonQStYVthvYsVmzmP5MAYfTN8t8pclW0WX9k9c=</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Sf8QJBQGsd2OpXPr+tydRFcSbszay6Dzgh01R9gwFZ0=</DigestValue>
      </Reference>
      <Reference URI="/xl/styles.xml?ContentType=application/vnd.openxmlformats-officedocument.spreadsheetml.styles+xml">
        <DigestMethod Algorithm="http://www.w3.org/2001/04/xmlenc#sha256"/>
        <DigestValue>MwnIuEksjjLoNTGLJv8/G7A3SsTE5R+Lws1bAJKL9mU=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EmGnPudVSkVYsiXaxasMHFLlWfjqfCwHtwN7wXWXP2E=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aNSy593Et2UK8oA6WHGONS53DInpYWmo3LI9HSF3xe0=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Ganfkfyz+T3g9wBBdS5iMceM3BAo1cBKsrDEvgPrO0Q=</DigestValue>
      </Reference>
      <Reference URI="/xl/worksheets/sheet2.xml?ContentType=application/vnd.openxmlformats-officedocument.spreadsheetml.worksheet+xml">
        <DigestMethod Algorithm="http://www.w3.org/2001/04/xmlenc#sha256"/>
        <DigestValue>eT5iQ2xh2qRSMbtE1Fd9/+kY+tzL5GrOO4BN19dTKYc=</DigestValue>
      </Reference>
      <Reference URI="/xl/worksheets/sheet3.xml?ContentType=application/vnd.openxmlformats-officedocument.spreadsheetml.worksheet+xml">
        <DigestMethod Algorithm="http://www.w3.org/2001/04/xmlenc#sha256"/>
        <DigestValue>5YMSB820XaBFiNqYsoz+eQBB+Opj2y7WsZd//xJ2FCk=</DigestValue>
      </Reference>
      <Reference URI="/xl/worksheets/sheet4.xml?ContentType=application/vnd.openxmlformats-officedocument.spreadsheetml.worksheet+xml">
        <DigestMethod Algorithm="http://www.w3.org/2001/04/xmlenc#sha256"/>
        <DigestValue>EgcTZ94BDGa+giFxusJyPaNxgxfMxfXviq5saqZUPVs=</DigestValue>
      </Reference>
      <Reference URI="/xl/worksheets/sheet5.xml?ContentType=application/vnd.openxmlformats-officedocument.spreadsheetml.worksheet+xml">
        <DigestMethod Algorithm="http://www.w3.org/2001/04/xmlenc#sha256"/>
        <DigestValue>nF8/OLJQF9QS1dxum37JCIr7Wl3jEU/Aa4uxrQ1Qtxs=</DigestValue>
      </Reference>
      <Reference URI="/xl/worksheets/sheet6.xml?ContentType=application/vnd.openxmlformats-officedocument.spreadsheetml.worksheet+xml">
        <DigestMethod Algorithm="http://www.w3.org/2001/04/xmlenc#sha256"/>
        <DigestValue>Dl50404M2Gy4t86TOOmd6FKNNHeIyhSdsPilH6E0PFM=</DigestValue>
      </Reference>
      <Reference URI="/xl/worksheets/sheet7.xml?ContentType=application/vnd.openxmlformats-officedocument.spreadsheetml.worksheet+xml">
        <DigestMethod Algorithm="http://www.w3.org/2001/04/xmlenc#sha256"/>
        <DigestValue>JGNMr6IwV/kSKxgvvYQLhyo3Epi/k1VmYWufV9IQERo=</DigestValue>
      </Reference>
      <Reference URI="/xl/worksheets/sheet8.xml?ContentType=application/vnd.openxmlformats-officedocument.spreadsheetml.worksheet+xml">
        <DigestMethod Algorithm="http://www.w3.org/2001/04/xmlenc#sha256"/>
        <DigestValue>HARA0/CvviAYkv56pF1nJJVbJ4WyFmIRipQIQ9fxaHU=</DigestValue>
      </Reference>
    </Manifest>
    <SignatureProperties>
      <SignatureProperty Id="idSignatureTime" Target="#idPackageSignature">
        <mdssi:SignatureTime xmlns:mdssi="http://schemas.openxmlformats.org/package/2006/digital-signature">
          <mdssi:Format>YYYY-MM-DDThh:mm:ssTZD</mdssi:Format>
          <mdssi:Value>2020-07-31T21:45:23Z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Federico CALLIZO PECCI</SignatureText>
          <SignatureImage/>
          <SignatureComments/>
          <WindowsVersion>10.0</WindowsVersion>
          <OfficeVersion>16.0.13001/20</OfficeVersion>
          <ApplicationVersion>16.0.13001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2020-07-31T21:45:23Z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ABw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G5nCQAAAAkAAABAwj4DQElhds7R4GfQIX8AoBiAAwAAAACF/5PHwHd+BSB2fgUcuuJn/tydTbDCPgPd7m9nAgIAAFTCPgMlAAAAMwAAAGAAAAAzAAAAIgAAANTQewW+351N/////5HK8nl9729n8MM+A0nakHVAwj4DAAAAAAAAkHUCAAAA9f///wAAAAAAAAAAAAAAAJABAAAAAAABAAAAAHMAZQBnAG8AZQAgAHUAaQA/U+8LpMI+A/GwYHcAAGF2mMI+AwAAAACgwj4DAAAAAI3CbmcAAGF2AAAAABMAFADO0eBnQElhdrjCPgM0X7F1AABhds7R4GeNwm5nZHYACAAAAAAlAAAADAAAAAEAAAAYAAAADAAAAAAAAAASAAAADAAAAAEAAAAeAAAAGAAAAL0AAAAEAAAA9wAAABEAAAAlAAAADAAAAAEAAABUAAAAiAAAAL4AAAAEAAAA9QAAABAAAAABAAAAVRXZQXsJ2UG+AAAABAAAAAoAAABMAAAAAAAAAAAAAAAAAAAA//////////9gAAAAMwAxAC8AMAA3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x5V7Hfg6D4DvlXsdwkAAACgGIAD6VXsdyzpPgOgGIADpNHgZwAAAACk0eBnAAAAAKAYgAMAAAAAAAAAAAAAAAAAAAAA6CSAAwAAAAAAAAAAAAAAAAAAAAAAAAAAAAAAAAAAAAAAAAAAAAAAAAAAAAAAAAAAAAAAAAAAAAAAAAAAAAAAACztPgMjee8L1Ok+A6It53cAAAAAAQAAACzpPgP//wAAAAAAAFww53dcMOd3POk+AwTqPgMI6j4DAAAAAAAAAABmQWF3jcJuZ1QGS/8HAAAAPOo+A+RdV3cB2AAAPOo+Aw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D0DHduQdYAcJwPQlj0DAAAAAI6u53e4dVlhjq7ndwAAAAAAAAAAIAAAAJgQeRKUlj0DM+PrZwAAfwMAAAAAIAAAAFCbPQOgDwAAEJs9A2ahAGEgAAAAAQAAAHWHAGGD8SedmBB5EgGe8Xm8lz0DgJg9A0nakHXQlj0DBgAAAAAAkHUk5mJh4P///wAAAAAAAAAAAAAAAJABAAAAAAABAAAAAGEAcgBpAGEAbAAAAAAAAAAAAAAAAAAAAAAAAAAAAAAAAAAAAGZBYXcAAAAAVAZL/wYAAAA0mD0D5F1XdwHYAAA0mD0DAAAAAAAAAAAAAAAAAAAAAAAAAACgillhZHYACAAAAAAlAAAADAAAAAMAAAAYAAAADAAAAAAAAAASAAAADAAAAAEAAAAWAAAADAAAAAgAAABUAAAAVAAAAAoAAAAnAAAAHgAAAEoAAAABAAAAVRXZQXsJ2UEKAAAASwAAAAEAAABMAAAABAAAAAkAAAAnAAAAIAAAAEsAAABQAAAAWAByF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PQMd25B1AAAAAASXPQMAAAAAAAAAADCcIbDAlj0Dk4IhYAEAAABwlz0DIA0AhAAAAAC6i55NzJY9Ayy3dGewb5QFcL+GEUv8J50CAAAAjJg9A+y4HmH/////mJg9A8MBCGEL8iedVZ7xeXCdPQO0mD0DSdqQdQSXPQMHAAAAAACQdQAAAADw////AAAAAAAAAAAAAAAAkAEAAAAAAAEAAAAAcwBlAGcAbwBlACAAdQBpAAAAAAAAAAAAAAAAAAAAAAAJAAAAAAAAAGZBYXcAAAAAVAZL/wkAAABomD0D5F1XdwHYAABomD0DAAAAAAAAAAAAAAAAAAAAAAAAAABkdgAIAAAAACUAAAAMAAAABAAAABgAAAAMAAAAAAAAABIAAAAMAAAAAQAAAB4AAAAYAAAAKQAAADMAAADUAAAASAAAACUAAAAMAAAABAAAAFQAAADQAAAAKgAAADMAAADSAAAARwAAAAEAAABVFdlBewnZ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RXZQXsJ2U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RXZQXsJ2U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AjGwAAkQ0AACBFTUYAAAEAb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G5nCQAAAAkAAABAwj4DQElhds7R4GfQIX8AoBiAAwAAAACF/5PHwHd+BSB2fgUcuuJn/tydTbDCPgPd7m9nAgIAAFTCPgMlAAAAMwAAAGAAAAAzAAAAIgAAANTQewW+351N/////5HK8nl9729n8MM+A0nakHVAwj4DAAAAAAAAkHUCAAAA9f///wAAAAAAAAAAAAAAAJABAAAAAAABAAAAAHMAZQBnAG8AZQAgAHUAaQA/U+8LpMI+A/GwYHcAAGF2mMI+AwAAAACgwj4DAAAAAI3CbmcAAGF2AAAAABMAFADO0eBnQElhdrjCPgM0X7F1AABhds7R4GeNwm5nZHYACAAAAAAlAAAADAAAAAEAAAAYAAAADAAAAP8AAAASAAAADAAAAAEAAAAeAAAAGAAAACIAAAAEAAAAcgAAABEAAAAlAAAADAAAAAEAAABUAAAAqAAAACMAAAAEAAAAcAAAABAAAAABAAAAVRXZQXsJ2UEjAAAABAAAAA8AAABMAAAAAAAAAAAAAAAAAAAA//////////9sAAAARgBpAHIAbQBhACAAbgBvACAAdgDhAGwAaQBkAGEA//8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D4DHlXsd+DoPgO+Vex3CQAAAKAYgAPpVex3LOk+A6AYgAOk0eBnAAAAAKTR4GcAAAAAoBiAAwAAAAAAAAAAAAAAAAAAAADoJIADAAAAAAAAAAAAAAAAAAAAAAAAAAAAAAAAAAAAAAAAAAAAAAAAAAAAAAAAAAAAAAAAAAAAAAAAAAAAAAAALO0+AyN57wvU6T4Doi3ndwAAAAABAAAALOk+A///AAAAAAAAXDDnd1ww53c86T4DBOo+AwjqPgMAAAAAAAAAAGZBYXeNwm5nVAZL/wcAAAA86j4D5F1XdwHYAAA86j4D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PQMd25B1gBwnA9CWPQMAAAAAjq7nd7h1WWGOrud3AAAAAAAAAAAgAAAAmBB5EpSWPQMz4+tnAAB/AwAAAAAgAAAAUJs9A6APAAAQmz0DZqEAYSAAAAABAAAAdYcAYYPxJ52YEHkSAZ7xebyXPQOAmD0DSdqQddCWPQMGAAAAAACQdSTmYmHg////AAAAAAAAAAAAAAAAkAEAAAAAAAEAAAAAYQByAGkAYQBsAAAAAAAAAAAAAAAAAAAAAAAAAAAAAAAAAAAAZkFhdwAAAABUBkv/BgAAADSYPQPkXVd3AdgAADSYPQMAAAAAAAAAAAAAAAAAAAAAAAAAAKCKWWFkdgAIAAAAACUAAAAMAAAAAwAAABgAAAAMAAAAAAAAABIAAAAMAAAAAQAAABYAAAAMAAAACAAAAFQAAABUAAAACgAAACcAAAAeAAAASgAAAAEAAABVFdlBewnZQQoAAABLAAAAAQAAAEwAAAAEAAAACQAAACcAAAAgAAAASwAAAFAAAABYAB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A9Ax3bkHUAAAAABJc9AwAAAAAAAAAAMJwhsMCWPQOTgiFgAQAAAHCXPQMgDQCEAAAAALqLnk3Mlj0DLLd0Z7BvlAVwv4YRS/wnnQIAAACMmD0D7LgeYf////+YmD0DwwEIYQvyJ51VnvF5cJ09A7SYPQNJ2pB1BJc9AwcAAAAAAJB1AAAAAPD///8AAAAAAAAAAAAAAACQAQAAAAAAAQAAAABzAGUAZwBvAGUAIAB1AGkAAAAAAAAAAAAAAAAAAAAAAAkAAAAAAAAAZkFhdwAAAABUBkv/CQAAAGiYPQPkXVd3AdgAAGiYPQMAAAAAAAAAAAAAAAAAAAAAAAAAAGR2AAgAAAAAJQAAAAwAAAAEAAAAGAAAAAwAAAAAAAAAEgAAAAwAAAABAAAAHgAAABgAAAApAAAAMwAAANQAAABIAAAAJQAAAAwAAAAEAAAAVAAAANAAAAAqAAAAMwAAANIAAABHAAAAAQAAAFUV2UF7Cdl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FdlBewnZ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FdlBewnZ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FdlBewnZ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BLl4uf0zn8+pxqjjRwVo4TauC5evmCfRqgfe3wU0hpY=</DigestValue>
    </Reference>
    <Reference Type="http://www.w3.org/2000/09/xmldsig#Object" URI="#idOfficeObject">
      <DigestMethod Algorithm="http://www.w3.org/2001/04/xmlenc#sha256"/>
      <DigestValue>fTvQOImcQJUYJwklcaAhzQslmhZOgek678pZ7NiNmgs=</DigestValue>
    </Reference>
    <Reference Type="http://uri.etsi.org/01903#SignedProperties" URI="#idSignedProperties">
      <Transforms>
        <Transform Algorithm="http://www.w3.org/TR/2001/REC-xml-c14n-20010315"/>
      </Transforms>
      <DigestMethod Algorithm="http://www.w3.org/2001/04/xmlenc#sha256"/>
      <DigestValue>GVNNDSvdvXzfRDJ3cf/gG6qqgxI1hfsFrN44TRnBa0A=</DigestValue>
    </Reference>
    <Reference Type="http://www.w3.org/2000/09/xmldsig#Object" URI="#idValidSigLnImg">
      <DigestMethod Algorithm="http://www.w3.org/2001/04/xmlenc#sha256"/>
      <DigestValue>PRxLp8N8Fh/Ll12byUCRoqmkM2C5+jEJKLudPsTW3/E=</DigestValue>
    </Reference>
    <Reference Type="http://www.w3.org/2000/09/xmldsig#Object" URI="#idInvalidSigLnImg">
      <DigestMethod Algorithm="http://www.w3.org/2001/04/xmlenc#sha256"/>
      <DigestValue>LLRJkmetIy2Q/heqpeQjYkCtJW8P5geJHH19q+/8Jgk=</DigestValue>
    </Reference>
  </SignedInfo>
  <SignatureValue>wWImm5lhQt1dK8p8l8CP06oj+E2+BbA7evKtWpZOizbbK8/mo/SrEFVDI4YEzHJ3KcZ/ymg/x70K
7gHt0AeBGj81WqGqQ+2t/RhVhlX/2ddFoSFOKUWm8XP08gwRFUi23Y4loBZiM6yX2Ogf99w01pF6
JNFVPrRP0ok3yfK8WA7yRlkKCAJ1pCB4GIc144O19UREJ/PA4qD8NLEP+5nHmHW9fMZSjd90oWZP
O3x8zoLef94Znwz5mEEVTBMLcJ9DzPQynU3PD74BcbYG+op+3DUMGfbd22hUcGhNeYTese06yyK7
JDZMQxQ9EsU561rlM9XcYFUyjRx5vgSYc7qnzQ==</SignatureValue>
  <KeyInfo>
    <X509Data>
      <X509Certificate>MIIIGjCCBgKgAwIBAgIIGibWbOdrZhgwDQYJKoZIhvcNAQELBQAwWzEXMBUGA1UEBRMOUlVDIDgwMDUwMTcyLTExGjAYBgNVBAMTEUNBLURPQ1VNRU5UQSBTLkEuMRcwFQYDVQQKEw5ET0NVTUVOVEEgUy5BLjELMAkGA1UEBhMCUFkwHhcNMTkwNjA0MTYzMjE3WhcNMjEwNjAzMTY0MjE3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DvY5N5RSX6MG9fWXnFy/0u9awgMmK6QfS6CCBi73dn+rOcZhjzn0+ujAsWt+hyBI4yAdVffIghKUX4iEluMX+S7hPAIcz40tb9oQqCwxwtSh5Ghf0QSlWsSM+MbUKNn7KWm0F/pDaDInkZXygjJ4bO/BsassTCrS93auXhkAHHCJ9fxNDF39paDO7uDoDTMXZtGaoGlU6ZfMIx5f/kNjSuiZUbFpj2rua58hn40ZriDV0QtYTzJMIOC7qY1DadRwrfCyKGCmGWtffqwX8btMAxdq4SI6KqsFmrpxyA7Ap0hK1zzhgS0lI40AC+3VQdEba7tb+JWQ9fj49R3cIaNZ0CAwEAAaOCA30wggN5MAwGA1UdEwEB/wQCMAAwDgYDVR0PAQH/BAQDAgXgMCoGA1UdJQEB/wQgMB4GCCsGAQUFBwMBBggrBgEFBQcDAgYIKwYBBQUHAwQwHQYDVR0OBBYEFDYmdPlwn1Z/yIHlpZ/HBWCD/O8d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3NvcG9ydG9AaW52ZXN0b3I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4TEoB1SspEaHODb5dHuGwaLb1IfMjLEQjYF5ihr0R8Ig4cMOYRSxkX8CRR9X5055TCsXTYWfbtIn+uXEAGRArrHo0gbAXKfZd8VMY2iuMeeZXx0ONM/MtUIOfJisUXX1/lUyjwoe5P+HeU3DOaPeu7IrdQ0AnqLgFOeiMXDU+G1Yf5borREeSxtcqQ6T+juEYM7y6TdKgISE9X+oWjy4cz6S8PnP2htgUjrB8VDYAri9Ko8Z8nyOUSxSM2/cbqSOiGZMz8gy8KmFZZdgytTLU2Sad+28GF2PO2mvXL7r+vqok2yj4TIh5optXmA4cU0JcZ0CXGVqILWAIr4o5Ze2IZW3GZ8/PZNjaD8e1+5sIRIs0Xd/9zujlLgpk64gnXL33Wmge8qzDyXheHvKbW233v1p+NTEWmw9sE05V2bxFSTF6P9tqIMIXFQMP63qipVpnMjcneM20Tsc2cbrjtGxdOebDxrmGgnfXpbEN3OVN/JJCfmTmnLPQXnY4cbxpabqQbt4NaGSxZsvtAz36sHxFXuAxhIT3m2N113alpORBoC7GoKnTpIXPMN0+9oOXQXfeDhLrSGb9sQshlBEYVzW1PSBnjv5Do3PP95rZHZHiv2ndwO9PJ7QO/Y3s09L9nx9krw3HmeaDzS8pnhGny/LsR4Bh0X5KPa/Vpx7EydMfl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NJfNkx8XKvOIy2w5VFQqRAjRd9hGxLeVDcAPEJuVJEg=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UlFQAoUkJ/pT636RVwGwV7Ffer8+06sGNPty5LsRY7U=</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Arj+cVbfa6ANLbKL35izOkQVMTzSIySl3UOpGxZ7SR0=</DigestValue>
      </Reference>
      <Reference URI="/xl/media/image3.emf?ContentType=image/x-emf">
        <DigestMethod Algorithm="http://www.w3.org/2001/04/xmlenc#sha256"/>
        <DigestValue>O81XkMPiV2XoHG4mmARsKRxMNCznL6X3y8RbJCcwQZE=</DigestValue>
      </Reference>
      <Reference URI="/xl/media/image4.emf?ContentType=image/x-emf">
        <DigestMethod Algorithm="http://www.w3.org/2001/04/xmlenc#sha256"/>
        <DigestValue>eQbauxaR5fV7ZSr9Fq47M4juwHKnlOUzywr91QAR7ME=</DigestValue>
      </Reference>
      <Reference URI="/xl/media/image5.emf?ContentType=image/x-emf">
        <DigestMethod Algorithm="http://www.w3.org/2001/04/xmlenc#sha256"/>
        <DigestValue>SULefonQStYVthvYsVmzmP5MAYfTN8t8pclW0WX9k9c=</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Sf8QJBQGsd2OpXPr+tydRFcSbszay6Dzgh01R9gwFZ0=</DigestValue>
      </Reference>
      <Reference URI="/xl/styles.xml?ContentType=application/vnd.openxmlformats-officedocument.spreadsheetml.styles+xml">
        <DigestMethod Algorithm="http://www.w3.org/2001/04/xmlenc#sha256"/>
        <DigestValue>MwnIuEksjjLoNTGLJv8/G7A3SsTE5R+Lws1bAJKL9mU=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EmGnPudVSkVYsiXaxasMHFLlWfjqfCwHtwN7wXWXP2E=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aNSy593Et2UK8oA6WHGONS53DInpYWmo3LI9HSF3xe0=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Ganfkfyz+T3g9wBBdS5iMceM3BAo1cBKsrDEvgPrO0Q=</DigestValue>
      </Reference>
      <Reference URI="/xl/worksheets/sheet2.xml?ContentType=application/vnd.openxmlformats-officedocument.spreadsheetml.worksheet+xml">
        <DigestMethod Algorithm="http://www.w3.org/2001/04/xmlenc#sha256"/>
        <DigestValue>eT5iQ2xh2qRSMbtE1Fd9/+kY+tzL5GrOO4BN19dTKYc=</DigestValue>
      </Reference>
      <Reference URI="/xl/worksheets/sheet3.xml?ContentType=application/vnd.openxmlformats-officedocument.spreadsheetml.worksheet+xml">
        <DigestMethod Algorithm="http://www.w3.org/2001/04/xmlenc#sha256"/>
        <DigestValue>5YMSB820XaBFiNqYsoz+eQBB+Opj2y7WsZd//xJ2FCk=</DigestValue>
      </Reference>
      <Reference URI="/xl/worksheets/sheet4.xml?ContentType=application/vnd.openxmlformats-officedocument.spreadsheetml.worksheet+xml">
        <DigestMethod Algorithm="http://www.w3.org/2001/04/xmlenc#sha256"/>
        <DigestValue>EgcTZ94BDGa+giFxusJyPaNxgxfMxfXviq5saqZUPVs=</DigestValue>
      </Reference>
      <Reference URI="/xl/worksheets/sheet5.xml?ContentType=application/vnd.openxmlformats-officedocument.spreadsheetml.worksheet+xml">
        <DigestMethod Algorithm="http://www.w3.org/2001/04/xmlenc#sha256"/>
        <DigestValue>nF8/OLJQF9QS1dxum37JCIr7Wl3jEU/Aa4uxrQ1Qtxs=</DigestValue>
      </Reference>
      <Reference URI="/xl/worksheets/sheet6.xml?ContentType=application/vnd.openxmlformats-officedocument.spreadsheetml.worksheet+xml">
        <DigestMethod Algorithm="http://www.w3.org/2001/04/xmlenc#sha256"/>
        <DigestValue>Dl50404M2Gy4t86TOOmd6FKNNHeIyhSdsPilH6E0PFM=</DigestValue>
      </Reference>
      <Reference URI="/xl/worksheets/sheet7.xml?ContentType=application/vnd.openxmlformats-officedocument.spreadsheetml.worksheet+xml">
        <DigestMethod Algorithm="http://www.w3.org/2001/04/xmlenc#sha256"/>
        <DigestValue>JGNMr6IwV/kSKxgvvYQLhyo3Epi/k1VmYWufV9IQERo=</DigestValue>
      </Reference>
      <Reference URI="/xl/worksheets/sheet8.xml?ContentType=application/vnd.openxmlformats-officedocument.spreadsheetml.worksheet+xml">
        <DigestMethod Algorithm="http://www.w3.org/2001/04/xmlenc#sha256"/>
        <DigestValue>HARA0/CvviAYkv56pF1nJJVbJ4WyFmIRipQIQ9fxaHU=</DigestValue>
      </Reference>
    </Manifest>
    <SignatureProperties>
      <SignatureProperty Id="idSignatureTime" Target="#idPackageSignature">
        <mdssi:SignatureTime xmlns:mdssi="http://schemas.openxmlformats.org/package/2006/digital-signature">
          <mdssi:Format>YYYY-MM-DDThh:mm:ssTZD</mdssi:Format>
          <mdssi:Value>2020-07-31T21:52:36Z</mdssi:Value>
        </mdssi:SignatureTime>
      </SignatureProperty>
    </SignatureProperties>
  </Object>
  <Object Id="idOfficeObject">
    <SignatureProperties>
      <SignatureProperty Id="idOfficeV1Details" Target="#idPackageSignature">
        <SignatureInfoV1 xmlns="http://schemas.microsoft.com/office/2006/digsig">
          <SetupID>{58BC1AB9-633E-4480-8B5B-E6BBF6B37C6F}</SetupID>
          <SignatureText>Sebastian Oporto Leiva</SignatureText>
          <SignatureImage/>
          <SignatureComments/>
          <WindowsVersion>10.0</WindowsVersion>
          <OfficeVersion>16.0.13001/20</OfficeVersion>
          <ApplicationVersion>16.0.13001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2020-07-31T21:52:36Z</xd:SigningTime>
          <xd:SigningCertificate>
            <xd:Cert>
              <xd:CertDigest>
                <DigestMethod Algorithm="http://www.w3.org/2001/04/xmlenc#sha256"/>
                <DigestValue>QhP5e85eQG4bWE+IWRz67JUbVXp7WgavzjkzrSfWs+E=</DigestValue>
              </xd:CertDigest>
              <xd:IssuerSerial>
                <X509IssuerName>C=PY, O=DOCUMENTA S.A., CN=CA-DOCUMENTA S.A., SERIALNUMBER=RUC 80050172-1</X509IssuerName>
                <X509SerialNumber>1884429257328518680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xIwAAkQ0AACBFTUYAAAEAYBwAAKo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LdnCQAAAAkAAACov14AQElhds7RKWhAdF0AGOUpAwAAAACF/5PHAOBcBQDjXAUcuitotbvFRhjAXgDd7rhnAgIAALy/XgAlAAAAMwAAAGAAAAAzAAAAIgAAAAQ0WwX1xMVG/////7eFvKt977hnWMFeAEnakHWov14AAAAAAAAAkHUCAAAA9f///wAAAAAAAAAAAAAAAJABAAAAAAABAAAAAHMAZQBnAG8AZQAgAHUAaQDQAbjEDMBeAPGwYHcAAGF2AMBeAAAAAAAIwF4AAAAAAI3Ct2cAAGF2AAAAABMAFADO0SloQElhdiDAXgA0X7F1AABhds7RKWiNwrdnZHYACAAAAAAlAAAADAAAAAEAAAAYAAAADAAAAAAAAAASAAAADAAAAAEAAAAeAAAAGAAAAL0AAAAEAAAA9wAAABEAAAAlAAAADAAAAAEAAABUAAAAiAAAAL4AAAAEAAAA9QAAABAAAAABAAAAVRXZQXsJ2UG+AAAABAAAAAoAAABMAAAAAAAAAAAAAAAAAAAA//////////9gAAAAMwAxAC8AMAA3AC8AMgAwADIAMA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Dsd6xlXQC+Vex3CQAAABjlKQPpVex3+GVdABjlKQOk0SloAAAAAKTRKWgAAAAAGOUpAwAAAAAAAAAAAAAAAAAAAADI/SkDAAAAAAAAAAAAAAAAAAAAAAAAAAAAAAAAAAAAAAAAAAAAAAAAAAAAAAAAAAAAAAAAAAAAAAAAAAAAAAAAAAAAADzbu8QAAAAAoGZdAKIt53cAAAAAAQAAAPhlXQD//wAAAAAAAFww53dcMOd38GVdANBmXQDUZl0AAAApaAcAAAAAAAAAZkFhdwkAAABUBq3/BwAAAAhnXQDkXVd3AdgAAAhnXQ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0AHduQdSAeRwBIZV0AAAAAAI6u53e4dVlhjq7ndwAAAAAAAAAAIAAAABhUDhEMZV0AM+ORdAAAKQMAAAAAIAAAAMhpXQCgDwAAiGldAGahAGEgAAAAAQAAAHWHAGFoHd8oGFQOERdfv6s0Zl0A+GZdAEnakHVIZV0ABAAAAAAAkHUk5mJh4P///wAAAAAAAAAAAAAAAJABAAAAAAABAAAAAGEAcgBpAGEAbAAAAAAAAAAAAAAAAAAAAAAAAAAAAAAAAAAAAGZBYXcAAAAAVAat/wYAAACsZl0A5F1XdwHYAACsZl0AAAAAAAAAAAAAAAAAAAAAAAAAAACgillhZHYACAAAAAAlAAAADAAAAAMAAAAYAAAADAAAAAAAAAASAAAADAAAAAEAAAAWAAAADAAAAAgAAABUAAAAVAAAAAoAAAAnAAAAHgAAAEoAAAABAAAAVRXZQXsJ2UEKAAAASwAAAAEAAABMAAAABAAAAAkAAAAnAAAAIAAAAEsAAABQAAAAWAAQ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LAAAARwAAACkAAAAzAAAAowAAABUAAAAhAPAAAAAAAAAAAAAAAIA/AAAAAAAAAAAAAIA/AAAAAAAAAAAAAAAAAAAAAAAAAAAAAAAAAAAAAAAAAAAlAAAADAAAAAAAAIAoAAAADAAAAAQAAABSAAAAcAEAAAQAAADw////AAAAAAAAAAAAAAAAkAEAAAAAAAEAAAAAcwBlAGcAbwBlACAAdQBpAAAAAAAAAAAAAAAAAAAAAAAAAAAAAAAAAAAAAAAAAAAAAAAAAAAAAAAAAAAAAAAAAAAAXQAd25B1AAAAAHxlXQAAAAAAAAAAAKmq+tw4ZV0Ak4IhYAEAAADoZV0AIA0AhAAAAADBYcZGRGVdACy3vWfQE1sF4FQXEbAR3ygCAAAABGddAOy4HmH/////EGddAMMBCGHwE98oQ1+/q+hrXQAsZ10ASdqQdXxlXQAFAAAAAACQdQAAAADw////AAAAAAAAAAAAAAAAkAEAAAAAAAEAAAAAcwBlAGcAbwBlACAAdQBpAAAAAAAAAAAAAAAAAAAAAAAJAAAAAAAAAGZBYXcAAAAAVAat/wkAAADgZl0A5F1XdwHYAADgZl0AAAAAAAAAAAAAAAAAAAAAAAAAAABkdgAIAAAAACUAAAAMAAAABAAAABgAAAAMAAAAAAAAABIAAAAMAAAAAQAAAB4AAAAYAAAAKQAAADMAAADMAAAASAAAACUAAAAMAAAABAAAAFQAAADQAAAAKgAAADMAAADKAAAARwAAAAEAAABVFdlBewnZQSoAAAAzAAAAFgAAAEwAAAAAAAAAAAAAAAAAAAD//////////3gAAABTAGUAYgBhAHMAdABpAGEAbgAgAE8AcABvAHIAdABvACAATABlAGkAdgBhAAkAAAAIAAAACQAAAAgAAAAHAAAABQAAAAQAAAAIAAAACQAAAAQAAAAMAAAACQAAAAkAAAAGAAAABQAAAAkAAAAEAAAACAAAAAgAAAAEAAAACAAAAAg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0AAAAAoAAABQAAAAgAAAAFwAAAABAAAAVRXZQXsJ2UEKAAAAUAAAABYAAABMAAAAAAAAAAAAAAAAAAAA//////////94AAAAUwBlAGIAYQBzAHQAaQBhAG4AIABPAHAAbwByAHQAbwAgAEwAZQBpAHYAYQAGAAAABgAAAAcAAAAGAAAABQAAAAQAAAADAAAABgAAAAcAAAADAAAACQAAAAcAAAAHAAAABAAAAAQAAAAHAAAAAwAAAAUAAAAGAAAAAwAAAAUAAAAG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RXZQXsJ2U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RXZQXsJ2UEKAAAAcAAAADUAAABMAAAABAAAAAkAAABwAAAAQwEAAH0AAAC4AAAARgBpAHIAbQBhAGQAbwAgAHAAbwByADoAIABGAEUARABFAFIASQBDAE8AIABTAEUAQgBBAFMAVABJAEEATgAgAE8AUABPAFIAVABPACAATABFAEkAVgBBACAARQBTAFAASQBOAE8ATABBAA8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xIwAAkQ0AACBFTUYAAAEAzCEAALE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LdnCQAAAAkAAACov14AQElhds7RKWhAdF0AGOUpAwAAAACF/5PHAOBcBQDjXAUcuitotbvFRhjAXgDd7rhnAgIAALy/XgAlAAAAMwAAAGAAAAAzAAAAIgAAAAQ0WwX1xMVG/////7eFvKt977hnWMFeAEnakHWov14AAAAAAAAAkHUCAAAA9f///wAAAAAAAAAAAAAAAJABAAAAAAABAAAAAHMAZQBnAG8AZQAgAHUAaQDQAbjEDMBeAPGwYHcAAGF2AMBeAAAAAAAIwF4AAAAAAI3Ct2cAAGF2AAAAABMAFADO0SloQElhdiDAXgA0X7F1AABhds7RKWiNwrdnZHYACAAAAAAlAAAADAAAAAEAAAAYAAAADAAAAP8AAAASAAAADAAAAAEAAAAeAAAAGAAAACIAAAAEAAAAcgAAABEAAAAlAAAADAAAAAEAAABUAAAAqAAAACMAAAAEAAAAcAAAABAAAAABAAAAVRXZQXsJ2UEjAAAABAAAAA8AAABMAAAAAAAAAAAAAAAAAAAA//////////9sAAAARgBpAHIAbQBhACAAbgBvACAAdgDhAGwAaQBkAGEAIgA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Ox3rGVdAL5V7HcJAAAAGOUpA+lV7Hf4ZV0AGOUpA6TRKWgAAAAApNEpaAAAAAAY5SkDAAAAAAAAAAAAAAAAAAAAAMj9KQMAAAAAAAAAAAAAAAAAAAAAAAAAAAAAAAAAAAAAAAAAAAAAAAAAAAAAAAAAAAAAAAAAAAAAAAAAAAAAAAAAAAAAPNu7xAAAAACgZl0Aoi3ndwAAAAABAAAA+GVdAP//AAAAAAAAXDDnd1ww53fwZV0A0GZdANRmXQAAACloBwAAAAAAAABmQWF3CQAAAFQGrf8HAAAACGddAORdV3cB2AAACGdd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XQAd25B1IB5HAEhlXQAAAAAAjq7nd7h1WWGOrud3AAAAAAAAAAAgAAAAGFQOEQxlXQAz45F0AAApAwAAAAAgAAAAyGldAKAPAACIaV0AZqEAYSAAAAABAAAAdYcAYWgd3ygYVA4RF1+/qzRmXQD4Zl0ASdqQdUhlXQAEAAAAAACQdSTmYmHg////AAAAAAAAAAAAAAAAkAEAAAAAAAEAAAAAYQByAGkAYQBsAAAAAAAAAAAAAAAAAAAAAAAAAAAAAAAAAAAAZkFhdwAAAABUBq3/BgAAAKxmXQDkXVd3AdgAAKxmXQAAAAAAAAAAAAAAAAAAAAAAAAAAAKCKWWFkdgAIAAAAACUAAAAMAAAAAwAAABgAAAAMAAAAAAAAABIAAAAMAAAAAQAAABYAAAAMAAAACAAAAFQAAABUAAAACgAAACcAAAAeAAAASgAAAAEAAABVFdlBewnZQQoAAABLAAAAAQAAAEwAAAAEAAAACQAAACcAAAAgAAAASwAAAFAAAABYABU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sAAABHAAAAKQAAADMAAACjAAAAFQAAACEA8AAAAAAAAAAAAAAAgD8AAAAAAAAAAAAAgD8AAAAAAAAAAAAAAAAAAAAAAAAAAAAAAAAAAAAAAAAAACUAAAAMAAAAAAAAgCgAAAAMAAAABAAAAFIAAABwAQAABAAAAPD///8AAAAAAAAAAAAAAACQAQAAAAAAAQAAAABzAGUAZwBvAGUAIAB1AGkAAAAAAAAAAAAAAAAAAAAAAAAAAAAAAAAAAAAAAAAAAAAAAAAAAAAAAAAAAAAAAAAAAABdAB3bkHUAAAAAfGVdAAAAAAAAAAAAqar63DhlXQCTgiFgAQAAAOhlXQAgDQCEAAAAAMFhxkZEZV0ALLe9Z9ATWwXgVBcRsBHfKAIAAAAEZ10A7LgeYf////8QZ10AwwEIYfAT3yhDX7+r6GtdACxnXQBJ2pB1fGVdAAUAAAAAAJB1AAAAAPD///8AAAAAAAAAAAAAAACQAQAAAAAAAQAAAABzAGUAZwBvAGUAIAB1AGkAAAAAAAAAAAAAAAAAAAAAAAkAAAAAAAAAZkFhdwAAAABUBq3/CQAAAOBmXQDkXVd3AdgAAOBmXQAAAAAAAAAAAAAAAAAAAAAAAAAAAGR2AAgAAAAAJQAAAAwAAAAEAAAAGAAAAAwAAAAAAAAAEgAAAAwAAAABAAAAHgAAABgAAAApAAAAMwAAAMwAAABIAAAAJQAAAAwAAAAEAAAAVAAAANAAAAAqAAAAMwAAAMoAAABHAAAAAQAAAFUV2UF7CdlBKgAAADMAAAAWAAAATAAAAAAAAAAAAAAAAAAAAP//////////eAAAAFMAZQBiAGEAcwB0AGkAYQBuACAATwBwAG8AcgB0AG8AIABMAGUAaQB2AGEACQAAAAgAAAAJAAAACAAAAAcAAAAFAAAABAAAAAgAAAAJAAAABAAAAAwAAAAJAAAACQAAAAYAAAAFAAAACQAAAAQAAAAIAAAACAAAAAQAAAAIAAAACA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DQAAAACgAAAFAAAACAAAAAXAAAAAEAAABVFdlBewnZQQoAAABQAAAAFgAAAEwAAAAAAAAAAAAAAAAAAAD//////////3gAAABTAGUAYgBhAHMAdABpAGEAbgAgAE8AcABvAHIAdABvACAATABlAGkAdgBhAAYAAAAGAAAABwAAAAYAAAAFAAAABAAAAAMAAAAGAAAABwAAAAMAAAAJAAAABwAAAAcAAAAEAAAABAAAAAcAAAADAAAABQAAAAYAAAADAAAABQAAAAY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FdlBewnZ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FdlBewnZQQoAAABwAAAANQAAAEwAAAAEAAAACQAAAHAAAABDAQAAfQAAALgAAABGAGkAcgBtAGEAZABvACAAcABvAHIAOgAgAEYARQBEAEUAUgBJAEMATwAgAFMARQBCAEEAUwBUAEkAQQBOACAATwBQAE8AUgBUAE8AIABMAEUASQBWAEEAIABFAFMAUABJAE4ATwBMAEEAGw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'6'!_Hlk486413223</vt:lpstr>
      <vt:lpstr>'6'!_Hlk492023274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dcterms:created xsi:type="dcterms:W3CDTF">2015-06-05T18:19:34Z</dcterms:created>
  <dcterms:modified xsi:type="dcterms:W3CDTF">2020-07-31T20:47:24Z</dcterms:modified>
</cp:coreProperties>
</file>